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00" tabRatio="786" activeTab="0"/>
  </bookViews>
  <sheets>
    <sheet name="GUIDE" sheetId="1" r:id="rId1"/>
    <sheet name="AVANT 01-03-2019" sheetId="2" r:id="rId2"/>
    <sheet name="ENTRE 01-03-2019 ET 26-06-2019" sheetId="3" r:id="rId3"/>
    <sheet name="ENTRE 27-06-2019 ET 31-12-2021" sheetId="4" r:id="rId4"/>
    <sheet name="ENTRE 01-01-2022 ET 21-09-2023" sheetId="5" r:id="rId5"/>
    <sheet name="A COMPTER DU 22-09-2023" sheetId="6" r:id="rId6"/>
    <sheet name="01-03-2019 AU 31-12-2021 TOM " sheetId="7" r:id="rId7"/>
    <sheet name="01-01-2022 AU 21-09-2023 TOM" sheetId="8" r:id="rId8"/>
    <sheet name="A COMPTER DU 22-09-2023 TOM" sheetId="9" r:id="rId9"/>
  </sheets>
  <definedNames/>
  <calcPr fullCalcOnLoad="1"/>
</workbook>
</file>

<file path=xl/sharedStrings.xml><?xml version="1.0" encoding="utf-8"?>
<sst xmlns="http://schemas.openxmlformats.org/spreadsheetml/2006/main" count="450" uniqueCount="84">
  <si>
    <t>MONTANT TOTAL (à reporter dans la case "Frais divers")</t>
  </si>
  <si>
    <t>Véhicule de 6 CV et 7 CV</t>
  </si>
  <si>
    <t>Véhicule de 8 CV et plus</t>
  </si>
  <si>
    <t>Nom du prestataire</t>
  </si>
  <si>
    <t>Date de la prestation</t>
  </si>
  <si>
    <t>Véhicule de 5CV et moins</t>
  </si>
  <si>
    <t>Distance parcourue (en km)</t>
  </si>
  <si>
    <t>Cas d'utilisation d'un véhicule</t>
  </si>
  <si>
    <t>Lieu où s'effectue le déplacement</t>
  </si>
  <si>
    <t>Tarification</t>
  </si>
  <si>
    <t>Cas d'utilisation d'un vélomoteur et autres véhicules à moteur</t>
  </si>
  <si>
    <t>Total</t>
  </si>
  <si>
    <t>BORDEREAU RECAPITULATIF DES FRAIS OCCASIONNES PAR LES DEPLACEMENTS TEMPORAIRES</t>
  </si>
  <si>
    <t>INFORMATIONS SUR LE PRESTATAIRE - Remplir les champs indiqués par un fond orange</t>
  </si>
  <si>
    <t>FRAIS DE TRANSPORT - Remplir les champs indiqués par un fond orange</t>
  </si>
  <si>
    <t>FRAIS SUPPLEMENTAIRES - Remplir les champs indiqués par un fond orange</t>
  </si>
  <si>
    <t xml:space="preserve">Nb nuits d'hébergement </t>
  </si>
  <si>
    <t>5 CV et -</t>
  </si>
  <si>
    <t xml:space="preserve">Km parcourus : </t>
  </si>
  <si>
    <t>6 et 7 CV</t>
  </si>
  <si>
    <t>Autres :</t>
  </si>
  <si>
    <t>Frais de stationnement (HT)</t>
  </si>
  <si>
    <t>Frais de péage (HT)</t>
  </si>
  <si>
    <t>Indemnités de mission</t>
  </si>
  <si>
    <t xml:space="preserve">Frais de repas : </t>
  </si>
  <si>
    <t>Quantité :</t>
  </si>
  <si>
    <t>Numéro de l'affaire</t>
  </si>
  <si>
    <t>Total (en €)</t>
  </si>
  <si>
    <t>MONTANT TOTAL en € (à reporter dans la case "Frais divers")</t>
  </si>
  <si>
    <t>Frais d'hébergement pour la province (pour les missions ordonnées avant le 17 avril 2015)</t>
  </si>
  <si>
    <t>Frais d'hébergement pour Paris (pour les missions ordonnées avant le 17 avril 2015)</t>
  </si>
  <si>
    <t xml:space="preserve">  
bateau</t>
  </si>
  <si>
    <t>Frais d'hébergement pour la province (nouveau tarif en vigueur pour les missions ordonnées à partir du 17 avril 2015)</t>
  </si>
  <si>
    <t>Frais d'hébergement pour Paris, départements d'île de France, région de Corse, Aix en Provence, Bordeaux, Lille, Lyon, Marseille, Montpellier, Nantes, Nice, Rennes, Strasbourg et Toulouse (nouveau tarif en vigueur pour les missions ordonnées à partir du 17 avril 2015)</t>
  </si>
  <si>
    <t>Frais d'hébergement</t>
  </si>
  <si>
    <t>Frais de repas</t>
  </si>
  <si>
    <t>Ville hors grandes villes, communes de la métropole du Grand Paris et commune de Paris</t>
  </si>
  <si>
    <t xml:space="preserve">Grandes villes (population ≥ 200.000 hab) et communes de la métropole du Grand Paris </t>
  </si>
  <si>
    <t>Commune de Paris</t>
  </si>
  <si>
    <t xml:space="preserve"> </t>
  </si>
  <si>
    <t>Polynésie française</t>
  </si>
  <si>
    <t>Iles Wallis et Futuna</t>
  </si>
  <si>
    <t>Nouvelle-Calédonie</t>
  </si>
  <si>
    <t>Total hébergement + repas</t>
  </si>
  <si>
    <t>MONTANT TOTAL en F CFP</t>
  </si>
  <si>
    <t>Total (en F CFP)</t>
  </si>
  <si>
    <t>Adresse de départ</t>
  </si>
  <si>
    <t>Adresse d'arrivée</t>
  </si>
  <si>
    <t>MONTANT (en €) :</t>
  </si>
  <si>
    <t>GUIDE D'UTILISATION DU FICHIER</t>
  </si>
  <si>
    <t>Cas d'utilisation de transport(s) en commun</t>
  </si>
  <si>
    <t xml:space="preserve">Martinique, Guadeloupe, Guyane, La Réunion, Mayotte, Saint-Barthélemy, Saint-Pierre-et-Miquelon, Saint-Martin </t>
  </si>
  <si>
    <t>Nb déjeuner / dîner</t>
  </si>
  <si>
    <t>Métropole, Martinique, Guadeloupe, Guyane, La Réunion, Mayotte, Saint-Barthélemy, Saint-Martin, Saint-Pierre-et-Miquelon</t>
  </si>
  <si>
    <t>Cas d'utilisation d'une motocyclette (cylindrée supérieure à 125 cm³)</t>
  </si>
  <si>
    <t>Véhicule de 5 CV et moins</t>
  </si>
  <si>
    <t xml:space="preserve">Hébergement 
en Nouvelle-Calédonie, îles Wallis et Futuna,
Polynésie française </t>
  </si>
  <si>
    <t>Repas
 en Nouvelle-Calédonie, îles Wallis et Futuna,
Polynésie française</t>
  </si>
  <si>
    <t xml:space="preserve">       
bateau</t>
  </si>
  <si>
    <t xml:space="preserve">   
bus, métro, car</t>
  </si>
  <si>
    <t xml:space="preserve">   
avion</t>
  </si>
  <si>
    <t xml:space="preserve">   
train</t>
  </si>
  <si>
    <t>Métropole, Martinique, Guadeloupe, Guyane, La Réunion, Mayotte, 
Saint-Barthélemy, Saint-Martin, Saint-Pierre-et-Miquelon</t>
  </si>
  <si>
    <r>
      <rPr>
        <sz val="13"/>
        <color indexed="8"/>
        <rFont val="Calibri"/>
        <family val="2"/>
      </rPr>
      <t>8 CV et +</t>
    </r>
  </si>
  <si>
    <t>FRAIS D'AFFRANCHISSEMENT</t>
  </si>
  <si>
    <r>
      <rPr>
        <b/>
        <sz val="14"/>
        <rFont val="Calibri"/>
        <family val="2"/>
      </rPr>
      <t xml:space="preserve">Ce formulaire est à remplir si </t>
    </r>
    <r>
      <rPr>
        <b/>
        <sz val="14"/>
        <color indexed="10"/>
        <rFont val="Calibri"/>
        <family val="2"/>
      </rPr>
      <t>la pre</t>
    </r>
    <r>
      <rPr>
        <b/>
        <sz val="14"/>
        <color indexed="10"/>
        <rFont val="Calibri"/>
        <family val="2"/>
      </rPr>
      <t>station a été réalisée avant le 01/03/2019.</t>
    </r>
  </si>
  <si>
    <r>
      <t xml:space="preserve">Frais de repas </t>
    </r>
    <r>
      <rPr>
        <b/>
        <sz val="13"/>
        <color indexed="10"/>
        <rFont val="Calibri"/>
        <family val="2"/>
      </rPr>
      <t>(si prestation réalisée avant le 01/01/2020)</t>
    </r>
  </si>
  <si>
    <t>Cas d'utilisation d'une motocyclette 
(cylindrée supérieure à 125 cm³)</t>
  </si>
  <si>
    <r>
      <rPr>
        <b/>
        <sz val="14"/>
        <rFont val="Calibri"/>
        <family val="2"/>
      </rPr>
      <t>Ce formulaire est à remplir si</t>
    </r>
    <r>
      <rPr>
        <b/>
        <sz val="14"/>
        <color indexed="10"/>
        <rFont val="Calibri"/>
        <family val="2"/>
      </rPr>
      <t xml:space="preserve"> la prestation a été réalisée entre le 01/03/2019 et le 31/12/2021
</t>
    </r>
    <r>
      <rPr>
        <b/>
        <sz val="14"/>
        <rFont val="Calibri"/>
        <family val="2"/>
      </rPr>
      <t>pour</t>
    </r>
    <r>
      <rPr>
        <b/>
        <sz val="14"/>
        <color indexed="10"/>
        <rFont val="Calibri"/>
        <family val="2"/>
      </rPr>
      <t xml:space="preserve"> la Nouvelle-Calédonie, les îles Wallis et Futuna, la Polynésie française.</t>
    </r>
  </si>
  <si>
    <r>
      <rPr>
        <b/>
        <sz val="14"/>
        <rFont val="Calibri"/>
        <family val="2"/>
      </rPr>
      <t xml:space="preserve">Ce formulaire est à remplir si </t>
    </r>
    <r>
      <rPr>
        <b/>
        <sz val="14"/>
        <color indexed="10"/>
        <rFont val="Calibri"/>
        <family val="2"/>
      </rPr>
      <t xml:space="preserve">la prestation a été réalisée entre le 27/06/2019 et le 31/12/2021
 </t>
    </r>
    <r>
      <rPr>
        <b/>
        <sz val="14"/>
        <rFont val="Calibri"/>
        <family val="2"/>
      </rPr>
      <t>pour</t>
    </r>
    <r>
      <rPr>
        <b/>
        <sz val="14"/>
        <color indexed="10"/>
        <rFont val="Calibri"/>
        <family val="2"/>
      </rPr>
      <t xml:space="preserve"> la Métropole, la Martinique, la Guadeloupe, la Guyane, La Réunion, Mayotte, Saint-Barthélemy, Saint-Martin, Saint-Pierre-et-Miquelon.</t>
    </r>
  </si>
  <si>
    <t>Grandes villes (population ≥ 200.000 hab) et communes de la métropole du Grand Paris, Aix-en-Provence, Roissy-en-France, Corse</t>
  </si>
  <si>
    <r>
      <rPr>
        <b/>
        <sz val="13.6"/>
        <rFont val="Calibri"/>
        <family val="2"/>
      </rPr>
      <t xml:space="preserve">Ce formulaire est à remplir si </t>
    </r>
    <r>
      <rPr>
        <b/>
        <sz val="13.6"/>
        <color indexed="10"/>
        <rFont val="Calibri"/>
        <family val="2"/>
      </rPr>
      <t xml:space="preserve">la prestation a été réalisée entre le 01/03/2019 et le 26/06/2019
</t>
    </r>
    <r>
      <rPr>
        <b/>
        <sz val="13.6"/>
        <rFont val="Calibri"/>
        <family val="2"/>
      </rPr>
      <t xml:space="preserve">pour </t>
    </r>
    <r>
      <rPr>
        <b/>
        <sz val="13.6"/>
        <color indexed="10"/>
        <rFont val="Calibri"/>
        <family val="2"/>
      </rPr>
      <t>la Métropole, la Martinique, la Guadeloupe, la Guyane, La Réunion, Mayotte, Saint-Barthélemy, Saint-Martin, Saint-Pierre-et-Miquelon.</t>
    </r>
  </si>
  <si>
    <t xml:space="preserve">   
bateau</t>
  </si>
  <si>
    <t xml:space="preserve">  
avion</t>
  </si>
  <si>
    <r>
      <t>Frais de repas</t>
    </r>
    <r>
      <rPr>
        <b/>
        <sz val="13"/>
        <color indexed="10"/>
        <rFont val="Calibri"/>
        <family val="2"/>
      </rPr>
      <t xml:space="preserve"> (si prestation réalisée entre le 01/01/2020 et le 31/12/2021)</t>
    </r>
  </si>
  <si>
    <t>À jour de l'arrêté du 20/09/2023, entré en vigueur le 22/09/2023</t>
  </si>
  <si>
    <r>
      <rPr>
        <b/>
        <sz val="14"/>
        <rFont val="Calibri"/>
        <family val="2"/>
      </rPr>
      <t xml:space="preserve">Ce formulaire est à remplir si </t>
    </r>
    <r>
      <rPr>
        <b/>
        <sz val="14"/>
        <color indexed="10"/>
        <rFont val="Calibri"/>
        <family val="2"/>
      </rPr>
      <t xml:space="preserve">la  prestation a été réalisée entre le 01/01/2022 et le 21/09/2023
</t>
    </r>
    <r>
      <rPr>
        <b/>
        <sz val="14"/>
        <rFont val="Calibri"/>
        <family val="2"/>
      </rPr>
      <t>pour</t>
    </r>
    <r>
      <rPr>
        <b/>
        <sz val="14"/>
        <color indexed="10"/>
        <rFont val="Calibri"/>
        <family val="2"/>
      </rPr>
      <t xml:space="preserve"> la Métropole, la Martinique, la Guadeloupe, la Guyane, La Réunion, Mayotte, Saint-Barthélemy, Saint-Martin, Saint-Pierre-et-Miquelon.</t>
    </r>
  </si>
  <si>
    <r>
      <rPr>
        <b/>
        <sz val="14"/>
        <rFont val="Calibri"/>
        <family val="2"/>
      </rPr>
      <t xml:space="preserve">Ce formulaire est à remplir si </t>
    </r>
    <r>
      <rPr>
        <b/>
        <sz val="14"/>
        <color indexed="10"/>
        <rFont val="Calibri"/>
        <family val="2"/>
      </rPr>
      <t xml:space="preserve">la prestation a été réalisée entre le 01/01/2022 et le 21/09/2023
</t>
    </r>
    <r>
      <rPr>
        <b/>
        <sz val="14"/>
        <rFont val="Calibri"/>
        <family val="2"/>
      </rPr>
      <t>pour</t>
    </r>
    <r>
      <rPr>
        <b/>
        <sz val="14"/>
        <color indexed="10"/>
        <rFont val="Calibri"/>
        <family val="2"/>
      </rPr>
      <t xml:space="preserve"> la Nouvelle-Calédonie, les îles Wallis et Futuna, la Polynésie française.</t>
    </r>
  </si>
  <si>
    <r>
      <rPr>
        <b/>
        <sz val="14"/>
        <rFont val="Calibri"/>
        <family val="2"/>
      </rPr>
      <t xml:space="preserve">Ce formulaire est à remplir si </t>
    </r>
    <r>
      <rPr>
        <b/>
        <sz val="14"/>
        <color indexed="10"/>
        <rFont val="Calibri"/>
        <family val="2"/>
      </rPr>
      <t xml:space="preserve">la  prestation a été réalisée à compter du 22/09/2023
</t>
    </r>
    <r>
      <rPr>
        <b/>
        <sz val="14"/>
        <rFont val="Calibri"/>
        <family val="2"/>
      </rPr>
      <t>pour</t>
    </r>
    <r>
      <rPr>
        <b/>
        <sz val="14"/>
        <color indexed="10"/>
        <rFont val="Calibri"/>
        <family val="2"/>
      </rPr>
      <t xml:space="preserve"> la Métropole, la Martinique, la Guadeloupe, la Guyane, La Réunion, Mayotte, Saint-Barthélemy, Saint-Martin, Saint-Pierre-et-Miquelon.</t>
    </r>
  </si>
  <si>
    <r>
      <rPr>
        <b/>
        <sz val="14"/>
        <rFont val="Calibri"/>
        <family val="2"/>
      </rPr>
      <t xml:space="preserve">Ce formulaire est à remplir si </t>
    </r>
    <r>
      <rPr>
        <b/>
        <sz val="14"/>
        <color indexed="10"/>
        <rFont val="Calibri"/>
        <family val="2"/>
      </rPr>
      <t xml:space="preserve">la prestation a été réalisée à compter du 22/09/2023
</t>
    </r>
    <r>
      <rPr>
        <b/>
        <sz val="14"/>
        <rFont val="Calibri"/>
        <family val="2"/>
      </rPr>
      <t>pour</t>
    </r>
    <r>
      <rPr>
        <b/>
        <sz val="14"/>
        <color indexed="10"/>
        <rFont val="Calibri"/>
        <family val="2"/>
      </rPr>
      <t xml:space="preserve"> la Nouvelle-Calédonie, les îles Wallis et Futuna, la Polynésie française.</t>
    </r>
  </si>
  <si>
    <t>Tarif de base en Métropole
= toute commune sauf celles listées dans les 2 colonnes qui suivent</t>
  </si>
  <si>
    <r>
      <t xml:space="preserve">Ce fichier comporte six onglets : 
     - </t>
    </r>
    <r>
      <rPr>
        <u val="single"/>
        <sz val="11"/>
        <color indexed="8"/>
        <rFont val="Calibri"/>
        <family val="2"/>
      </rPr>
      <t xml:space="preserve">Si la prestation a été réalisée </t>
    </r>
    <r>
      <rPr>
        <b/>
        <u val="single"/>
        <sz val="11"/>
        <color indexed="8"/>
        <rFont val="Calibri"/>
        <family val="2"/>
      </rPr>
      <t>avant</t>
    </r>
    <r>
      <rPr>
        <u val="single"/>
        <sz val="11"/>
        <color indexed="8"/>
        <rFont val="Calibri"/>
        <family val="2"/>
      </rPr>
      <t xml:space="preserve"> le 01/03/2019</t>
    </r>
    <r>
      <rPr>
        <sz val="11"/>
        <color theme="1"/>
        <rFont val="Calibri"/>
        <family val="2"/>
      </rPr>
      <t xml:space="preserve"> : remplir l'onglet </t>
    </r>
    <r>
      <rPr>
        <b/>
        <sz val="11"/>
        <color indexed="36"/>
        <rFont val="Calibri"/>
        <family val="2"/>
      </rPr>
      <t>"</t>
    </r>
    <r>
      <rPr>
        <b/>
        <sz val="11"/>
        <color indexed="36"/>
        <rFont val="Calibri"/>
        <family val="2"/>
      </rPr>
      <t>AVANT 01-03-2019</t>
    </r>
    <r>
      <rPr>
        <b/>
        <sz val="11"/>
        <color indexed="36"/>
        <rFont val="Calibri"/>
        <family val="2"/>
      </rPr>
      <t>"</t>
    </r>
    <r>
      <rPr>
        <sz val="11"/>
        <rFont val="Calibri"/>
        <family val="2"/>
      </rPr>
      <t>.</t>
    </r>
    <r>
      <rPr>
        <sz val="11"/>
        <color theme="1"/>
        <rFont val="Calibri"/>
        <family val="2"/>
      </rPr>
      <t xml:space="preserve">
     - </t>
    </r>
    <r>
      <rPr>
        <u val="single"/>
        <sz val="11"/>
        <color indexed="8"/>
        <rFont val="Calibri"/>
        <family val="2"/>
      </rPr>
      <t xml:space="preserve">Si la prestation a été réalisée </t>
    </r>
    <r>
      <rPr>
        <b/>
        <u val="single"/>
        <sz val="11"/>
        <color indexed="8"/>
        <rFont val="Calibri"/>
        <family val="2"/>
      </rPr>
      <t>à compter du</t>
    </r>
    <r>
      <rPr>
        <u val="single"/>
        <sz val="11"/>
        <color indexed="8"/>
        <rFont val="Calibri"/>
        <family val="2"/>
      </rPr>
      <t xml:space="preserve"> 01/03/2019</t>
    </r>
    <r>
      <rPr>
        <sz val="11"/>
        <color theme="1"/>
        <rFont val="Calibri"/>
        <family val="2"/>
      </rPr>
      <t xml:space="preserve"> :
         =&gt; </t>
    </r>
    <r>
      <rPr>
        <sz val="11"/>
        <color indexed="62"/>
        <rFont val="Calibri"/>
        <family val="2"/>
      </rPr>
      <t xml:space="preserve">Pour la Métropole, la Martinique, la Guadeloupe, la Guyane, La Réunion, Mayotte, Saint-Barthélemy, Saint-Martin, 
              Saint-Pierre-et-Miquelon </t>
    </r>
    <r>
      <rPr>
        <sz val="11"/>
        <color theme="1"/>
        <rFont val="Calibri"/>
        <family val="2"/>
      </rPr>
      <t xml:space="preserve">: sélectionner l'une des 4 périodes
         =&gt; </t>
    </r>
    <r>
      <rPr>
        <sz val="11"/>
        <color indexed="17"/>
        <rFont val="Calibri"/>
        <family val="2"/>
      </rPr>
      <t>Pour la Nouvelle-Calédonie, les îles Wallis et Futuna, la Polynésie française</t>
    </r>
    <r>
      <rPr>
        <sz val="11"/>
        <color theme="1"/>
        <rFont val="Calibri"/>
        <family val="2"/>
      </rPr>
      <t xml:space="preserve"> : sélectionner l'une des 3 périodes.</t>
    </r>
    <r>
      <rPr>
        <b/>
        <sz val="8"/>
        <color indexed="17"/>
        <rFont val="Calibri"/>
        <family val="2"/>
      </rPr>
      <t xml:space="preserve">
</t>
    </r>
    <r>
      <rPr>
        <b/>
        <sz val="11"/>
        <color indexed="17"/>
        <rFont val="Calibri"/>
        <family val="2"/>
      </rPr>
      <t xml:space="preserve">
</t>
    </r>
    <r>
      <rPr>
        <b/>
        <sz val="11"/>
        <rFont val="Calibri"/>
        <family val="2"/>
      </rPr>
      <t>Le montant total obtenu doit être reporté dans la case "Frais divers" de Chorus Pro.
Il est également nécessaire d'ajouter le présent bordereau en pièce jointe de votre mémoire et les justificatifs correspondants.</t>
    </r>
  </si>
  <si>
    <t>Grandes villes (population ≥ 200.000 hab) et communes de la métropole du Grand Paris</t>
  </si>
  <si>
    <t>Date du document : 30/10/2023.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</si>
</sst>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 numFmtId="170" formatCode="_-* #,##0.00\ [$€-40C]_-;\-* #,##0.00\ [$€-40C]_-;_-* &quot;-&quot;??\ [$€-40C]_-;_-@_-"/>
    <numFmt numFmtId="171" formatCode="#,##0.00\ &quot;€&quot;"/>
    <numFmt numFmtId="172" formatCode="#,##0.0\ &quot;€&quot;"/>
    <numFmt numFmtId="173" formatCode="#,##0.00\ [$F CFP]"/>
    <numFmt numFmtId="174" formatCode="#,##0\ [$F CFP]"/>
    <numFmt numFmtId="175" formatCode="#,##0\ &quot;€&quot;"/>
  </numFmts>
  <fonts count="62">
    <font>
      <sz val="11"/>
      <color theme="1"/>
      <name val="Calibri"/>
      <family val="2"/>
    </font>
    <font>
      <sz val="11"/>
      <color indexed="8"/>
      <name val="Calibri"/>
      <family val="2"/>
    </font>
    <font>
      <b/>
      <sz val="11"/>
      <color indexed="36"/>
      <name val="Calibri"/>
      <family val="2"/>
    </font>
    <font>
      <b/>
      <sz val="11"/>
      <color indexed="17"/>
      <name val="Calibri"/>
      <family val="2"/>
    </font>
    <font>
      <sz val="11"/>
      <name val="Calibri"/>
      <family val="2"/>
    </font>
    <font>
      <u val="single"/>
      <sz val="11"/>
      <color indexed="8"/>
      <name val="Calibri"/>
      <family val="2"/>
    </font>
    <font>
      <b/>
      <u val="single"/>
      <sz val="11"/>
      <color indexed="8"/>
      <name val="Calibri"/>
      <family val="2"/>
    </font>
    <font>
      <sz val="11"/>
      <color indexed="62"/>
      <name val="Calibri"/>
      <family val="2"/>
    </font>
    <font>
      <sz val="11"/>
      <color indexed="17"/>
      <name val="Calibri"/>
      <family val="2"/>
    </font>
    <font>
      <b/>
      <sz val="11"/>
      <name val="Calibri"/>
      <family val="2"/>
    </font>
    <font>
      <b/>
      <sz val="8"/>
      <color indexed="17"/>
      <name val="Calibri"/>
      <family val="2"/>
    </font>
    <font>
      <b/>
      <sz val="14"/>
      <color indexed="10"/>
      <name val="Calibri"/>
      <family val="2"/>
    </font>
    <font>
      <i/>
      <sz val="13"/>
      <color indexed="10"/>
      <name val="Calibri"/>
      <family val="2"/>
    </font>
    <font>
      <sz val="13"/>
      <color indexed="8"/>
      <name val="Calibri"/>
      <family val="2"/>
    </font>
    <font>
      <b/>
      <sz val="14"/>
      <name val="Calibri"/>
      <family val="2"/>
    </font>
    <font>
      <b/>
      <sz val="13"/>
      <color indexed="10"/>
      <name val="Calibri"/>
      <family val="2"/>
    </font>
    <font>
      <b/>
      <sz val="13.6"/>
      <color indexed="10"/>
      <name val="Calibri"/>
      <family val="2"/>
    </font>
    <font>
      <b/>
      <sz val="13.6"/>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Calibri"/>
      <family val="2"/>
    </font>
    <font>
      <b/>
      <sz val="13"/>
      <color indexed="8"/>
      <name val="Calibri"/>
      <family val="2"/>
    </font>
    <font>
      <b/>
      <i/>
      <sz val="13"/>
      <color indexed="10"/>
      <name val="Calibri"/>
      <family val="2"/>
    </font>
    <font>
      <b/>
      <sz val="13"/>
      <name val="Calibri"/>
      <family val="2"/>
    </font>
    <font>
      <b/>
      <sz val="15"/>
      <color indexed="8"/>
      <name val="Calibri"/>
      <family val="2"/>
    </font>
    <font>
      <b/>
      <sz val="15"/>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B050"/>
      <name val="Calibri"/>
      <family val="2"/>
    </font>
    <font>
      <sz val="13"/>
      <color theme="1"/>
      <name val="Calibri"/>
      <family val="2"/>
    </font>
    <font>
      <b/>
      <sz val="13"/>
      <color theme="1"/>
      <name val="Calibri"/>
      <family val="2"/>
    </font>
    <font>
      <b/>
      <sz val="15"/>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color indexed="63"/>
      </top>
      <bottom style="medium"/>
    </border>
    <border>
      <left style="medium"/>
      <right style="medium"/>
      <top style="medium"/>
      <bottom style="thin"/>
    </border>
    <border>
      <left>
        <color indexed="63"/>
      </left>
      <right style="medium"/>
      <top style="medium"/>
      <bottom style="medium"/>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right style="medium"/>
      <top style="medium"/>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top/>
      <bottom/>
    </border>
    <border>
      <left>
        <color indexed="63"/>
      </left>
      <right>
        <color indexed="63"/>
      </right>
      <top style="medium"/>
      <bottom style="medium"/>
    </border>
    <border>
      <left>
        <color indexed="63"/>
      </left>
      <right>
        <color indexed="63"/>
      </right>
      <top>
        <color indexed="63"/>
      </top>
      <bottom style="medium"/>
    </border>
    <border>
      <left style="thin"/>
      <right style="medium"/>
      <top style="medium"/>
      <bottom style="medium"/>
    </border>
    <border>
      <left style="medium"/>
      <right style="medium"/>
      <top>
        <color indexed="63"/>
      </top>
      <bottom style="thin"/>
    </border>
    <border>
      <left style="thin"/>
      <right/>
      <top style="medium"/>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thin"/>
      <bottom>
        <color indexed="63"/>
      </bottom>
    </border>
    <border>
      <left style="medium"/>
      <right style="medium"/>
      <top style="thin"/>
      <bottom>
        <color indexed="63"/>
      </botto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top style="thin"/>
      <bottom style="thin"/>
    </border>
    <border>
      <left/>
      <right/>
      <top style="thin"/>
      <bottom style="thin"/>
    </border>
    <border>
      <left>
        <color indexed="63"/>
      </left>
      <right style="thin"/>
      <top>
        <color indexed="63"/>
      </top>
      <bottom style="medium"/>
    </border>
    <border>
      <left style="medium"/>
      <right>
        <color indexed="63"/>
      </right>
      <top style="medium"/>
      <bottom style="thin"/>
    </border>
    <border>
      <left style="thin"/>
      <right/>
      <top style="thin"/>
      <bottom style="thin"/>
    </border>
    <border>
      <left style="thin"/>
      <right>
        <color indexed="63"/>
      </right>
      <top>
        <color indexed="63"/>
      </top>
      <bottom style="medium"/>
    </border>
    <border>
      <left style="thin"/>
      <right/>
      <top style="medium"/>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0" borderId="2" applyNumberFormat="0" applyFill="0" applyAlignment="0" applyProtection="0"/>
    <xf numFmtId="0" fontId="44" fillId="26" borderId="1" applyNumberFormat="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49" fillId="30" borderId="0" applyNumberFormat="0" applyBorder="0" applyAlignment="0" applyProtection="0"/>
    <xf numFmtId="0" fontId="50" fillId="25"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1" borderId="9" applyNumberFormat="0" applyAlignment="0" applyProtection="0"/>
  </cellStyleXfs>
  <cellXfs count="275">
    <xf numFmtId="0" fontId="0" fillId="0" borderId="0" xfId="0" applyFont="1" applyAlignment="1">
      <alignment/>
    </xf>
    <xf numFmtId="0" fontId="0" fillId="0" borderId="0" xfId="0" applyAlignment="1">
      <alignment vertical="top" wrapText="1"/>
    </xf>
    <xf numFmtId="0" fontId="0" fillId="0" borderId="10" xfId="0" applyBorder="1" applyAlignment="1">
      <alignment vertical="justify" wrapText="1"/>
    </xf>
    <xf numFmtId="0" fontId="56" fillId="32" borderId="11" xfId="0" applyFont="1" applyFill="1" applyBorder="1" applyAlignment="1">
      <alignment horizontal="center"/>
    </xf>
    <xf numFmtId="0" fontId="34" fillId="2" borderId="12" xfId="0" applyFont="1" applyFill="1" applyBorder="1" applyAlignment="1">
      <alignment horizontal="center" vertical="center"/>
    </xf>
    <xf numFmtId="0" fontId="0" fillId="0" borderId="0" xfId="0" applyAlignment="1">
      <alignment horizontal="right"/>
    </xf>
    <xf numFmtId="0" fontId="58" fillId="0" borderId="0" xfId="0" applyFont="1" applyAlignment="1">
      <alignment horizontal="center" vertical="center"/>
    </xf>
    <xf numFmtId="0" fontId="35" fillId="2" borderId="13" xfId="0" applyFont="1" applyFill="1" applyBorder="1" applyAlignment="1">
      <alignment vertical="center"/>
    </xf>
    <xf numFmtId="0" fontId="59" fillId="0" borderId="0" xfId="0" applyFont="1" applyAlignment="1">
      <alignment/>
    </xf>
    <xf numFmtId="0" fontId="36" fillId="33" borderId="13" xfId="0" applyFont="1" applyFill="1" applyBorder="1" applyAlignment="1">
      <alignment vertical="center" wrapText="1"/>
    </xf>
    <xf numFmtId="0" fontId="12" fillId="0" borderId="0" xfId="0" applyFont="1" applyAlignment="1">
      <alignment vertical="center"/>
    </xf>
    <xf numFmtId="0" fontId="36" fillId="33" borderId="0"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33" borderId="0" xfId="0" applyFont="1" applyFill="1" applyBorder="1" applyAlignment="1">
      <alignment horizontal="center" vertical="center"/>
    </xf>
    <xf numFmtId="0" fontId="59" fillId="0" borderId="0" xfId="0" applyFont="1" applyBorder="1" applyAlignment="1">
      <alignment/>
    </xf>
    <xf numFmtId="0" fontId="35" fillId="0" borderId="16" xfId="0" applyFont="1" applyBorder="1" applyAlignment="1">
      <alignment horizontal="center" vertical="center"/>
    </xf>
    <xf numFmtId="0" fontId="35"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59" fillId="34" borderId="13" xfId="0" applyFont="1" applyFill="1" applyBorder="1" applyAlignment="1">
      <alignment horizontal="center" vertical="center"/>
    </xf>
    <xf numFmtId="0" fontId="13" fillId="0" borderId="19" xfId="0" applyFont="1" applyFill="1" applyBorder="1" applyAlignment="1">
      <alignment vertical="center"/>
    </xf>
    <xf numFmtId="171" fontId="13" fillId="0" borderId="20"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34" borderId="20" xfId="0" applyFont="1" applyFill="1" applyBorder="1" applyAlignment="1">
      <alignment horizontal="center" vertical="center"/>
    </xf>
    <xf numFmtId="171" fontId="13" fillId="0" borderId="21" xfId="0" applyNumberFormat="1" applyFont="1" applyFill="1" applyBorder="1" applyAlignment="1">
      <alignment horizontal="center" vertical="center"/>
    </xf>
    <xf numFmtId="0" fontId="13" fillId="0" borderId="22" xfId="0" applyFont="1" applyFill="1" applyBorder="1" applyAlignment="1">
      <alignment vertical="center"/>
    </xf>
    <xf numFmtId="171" fontId="13" fillId="0" borderId="23"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34" borderId="23" xfId="0" applyFont="1" applyFill="1" applyBorder="1" applyAlignment="1">
      <alignment horizontal="center" vertical="center"/>
    </xf>
    <xf numFmtId="171" fontId="13" fillId="0" borderId="24" xfId="0" applyNumberFormat="1" applyFont="1" applyFill="1" applyBorder="1" applyAlignment="1">
      <alignment horizontal="center" vertical="center"/>
    </xf>
    <xf numFmtId="0" fontId="59" fillId="0" borderId="22" xfId="0" applyFont="1" applyFill="1" applyBorder="1" applyAlignment="1">
      <alignment vertical="center"/>
    </xf>
    <xf numFmtId="171" fontId="13" fillId="34" borderId="24" xfId="0" applyNumberFormat="1" applyFont="1" applyFill="1" applyBorder="1" applyAlignment="1">
      <alignment horizontal="center" vertical="center"/>
    </xf>
    <xf numFmtId="171" fontId="13" fillId="34" borderId="25" xfId="0" applyNumberFormat="1" applyFont="1" applyFill="1" applyBorder="1" applyAlignment="1">
      <alignment horizontal="center" vertical="center"/>
    </xf>
    <xf numFmtId="0" fontId="35" fillId="0" borderId="0" xfId="0" applyFont="1" applyBorder="1" applyAlignment="1">
      <alignment horizontal="center" vertical="center" wrapText="1"/>
    </xf>
    <xf numFmtId="0" fontId="59" fillId="0" borderId="0" xfId="0" applyFont="1" applyBorder="1" applyAlignment="1">
      <alignment horizontal="center" vertical="center"/>
    </xf>
    <xf numFmtId="0" fontId="13" fillId="0" borderId="19" xfId="0" applyFont="1" applyBorder="1" applyAlignment="1">
      <alignment vertical="center"/>
    </xf>
    <xf numFmtId="171" fontId="13" fillId="0" borderId="20" xfId="0" applyNumberFormat="1" applyFont="1" applyBorder="1" applyAlignment="1">
      <alignment horizontal="center" vertical="center"/>
    </xf>
    <xf numFmtId="0" fontId="13" fillId="0" borderId="20" xfId="0" applyFont="1" applyBorder="1" applyAlignment="1">
      <alignment horizontal="center" vertical="center"/>
    </xf>
    <xf numFmtId="0" fontId="13" fillId="34" borderId="20" xfId="0" applyFont="1" applyFill="1" applyBorder="1" applyAlignment="1">
      <alignment vertical="center"/>
    </xf>
    <xf numFmtId="171" fontId="59" fillId="0" borderId="26" xfId="0" applyNumberFormat="1" applyFont="1" applyBorder="1" applyAlignment="1">
      <alignment horizontal="center" vertical="center"/>
    </xf>
    <xf numFmtId="0" fontId="13" fillId="0" borderId="22" xfId="0" applyFont="1" applyBorder="1" applyAlignment="1">
      <alignment vertical="center" wrapText="1"/>
    </xf>
    <xf numFmtId="171" fontId="13" fillId="0" borderId="23" xfId="0" applyNumberFormat="1" applyFont="1" applyBorder="1" applyAlignment="1">
      <alignment horizontal="center" vertical="center"/>
    </xf>
    <xf numFmtId="0" fontId="13" fillId="0" borderId="23" xfId="0" applyFont="1" applyBorder="1" applyAlignment="1">
      <alignment horizontal="center" vertical="center"/>
    </xf>
    <xf numFmtId="0" fontId="13" fillId="34" borderId="23" xfId="0" applyFont="1" applyFill="1" applyBorder="1" applyAlignment="1">
      <alignment vertical="center"/>
    </xf>
    <xf numFmtId="171" fontId="59" fillId="0" borderId="27" xfId="0" applyNumberFormat="1" applyFont="1" applyBorder="1" applyAlignment="1">
      <alignment horizontal="center" vertical="center"/>
    </xf>
    <xf numFmtId="171" fontId="13" fillId="0" borderId="23" xfId="0" applyNumberFormat="1" applyFont="1" applyBorder="1" applyAlignment="1">
      <alignment horizontal="center" vertical="center" wrapText="1"/>
    </xf>
    <xf numFmtId="0" fontId="13" fillId="0" borderId="28" xfId="0" applyFont="1" applyBorder="1" applyAlignment="1">
      <alignment vertical="center" wrapText="1"/>
    </xf>
    <xf numFmtId="171" fontId="13" fillId="0" borderId="29" xfId="0" applyNumberFormat="1" applyFont="1" applyBorder="1" applyAlignment="1">
      <alignment horizontal="center" vertical="center" wrapText="1"/>
    </xf>
    <xf numFmtId="0" fontId="13" fillId="0" borderId="29" xfId="0" applyFont="1" applyBorder="1" applyAlignment="1">
      <alignment horizontal="center" vertical="center"/>
    </xf>
    <xf numFmtId="0" fontId="13" fillId="34" borderId="29" xfId="0" applyFont="1" applyFill="1" applyBorder="1" applyAlignment="1">
      <alignment vertical="center"/>
    </xf>
    <xf numFmtId="171" fontId="59" fillId="0" borderId="30" xfId="0" applyNumberFormat="1" applyFont="1" applyBorder="1" applyAlignment="1">
      <alignment horizontal="center" vertical="center"/>
    </xf>
    <xf numFmtId="0" fontId="59" fillId="0" borderId="31" xfId="0" applyFont="1" applyBorder="1" applyAlignment="1">
      <alignment/>
    </xf>
    <xf numFmtId="0" fontId="35" fillId="35" borderId="32" xfId="0" applyFont="1" applyFill="1" applyBorder="1" applyAlignment="1">
      <alignment horizontal="center" vertical="center" wrapText="1"/>
    </xf>
    <xf numFmtId="0" fontId="59" fillId="35" borderId="0" xfId="0" applyFont="1" applyFill="1" applyBorder="1" applyAlignment="1">
      <alignment horizontal="center" vertical="center"/>
    </xf>
    <xf numFmtId="0" fontId="59" fillId="0" borderId="0" xfId="0" applyFont="1" applyAlignment="1">
      <alignment horizontal="center"/>
    </xf>
    <xf numFmtId="0" fontId="35" fillId="0" borderId="33" xfId="0" applyFont="1" applyBorder="1" applyAlignment="1">
      <alignment horizontal="center" vertical="center" wrapText="1"/>
    </xf>
    <xf numFmtId="0" fontId="13" fillId="0" borderId="33" xfId="0" applyFont="1" applyBorder="1" applyAlignment="1">
      <alignment vertical="center" wrapText="1"/>
    </xf>
    <xf numFmtId="171" fontId="13" fillId="0" borderId="33" xfId="0" applyNumberFormat="1" applyFont="1" applyBorder="1" applyAlignment="1">
      <alignment horizontal="center" vertical="center" wrapText="1"/>
    </xf>
    <xf numFmtId="0" fontId="13" fillId="0" borderId="33" xfId="0" applyFont="1" applyBorder="1" applyAlignment="1">
      <alignment horizontal="center" vertical="center"/>
    </xf>
    <xf numFmtId="171" fontId="59" fillId="34" borderId="34" xfId="0" applyNumberFormat="1" applyFont="1" applyFill="1" applyBorder="1" applyAlignment="1">
      <alignment horizontal="center" vertical="center"/>
    </xf>
    <xf numFmtId="0" fontId="35" fillId="0" borderId="0" xfId="0" applyFont="1" applyFill="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59" fillId="0" borderId="0" xfId="0" applyFont="1" applyBorder="1" applyAlignment="1">
      <alignment horizontal="center" vertical="center" wrapText="1"/>
    </xf>
    <xf numFmtId="0" fontId="59" fillId="0" borderId="0" xfId="0" applyFont="1" applyAlignment="1">
      <alignment horizontal="center" vertical="center" wrapText="1"/>
    </xf>
    <xf numFmtId="0" fontId="59" fillId="0" borderId="0" xfId="0" applyFont="1" applyBorder="1" applyAlignment="1">
      <alignment wrapText="1"/>
    </xf>
    <xf numFmtId="0" fontId="35"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4" xfId="0" applyFont="1" applyBorder="1" applyAlignment="1">
      <alignment horizontal="center" vertical="center" wrapText="1"/>
    </xf>
    <xf numFmtId="171" fontId="59" fillId="34" borderId="13" xfId="0" applyNumberFormat="1" applyFont="1" applyFill="1" applyBorder="1" applyAlignment="1">
      <alignment horizontal="center" vertical="center"/>
    </xf>
    <xf numFmtId="0" fontId="60" fillId="0" borderId="12"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6" xfId="0" applyFont="1" applyBorder="1" applyAlignment="1">
      <alignment horizontal="center" vertical="center" wrapText="1"/>
    </xf>
    <xf numFmtId="0" fontId="35" fillId="0" borderId="0" xfId="0" applyFont="1" applyBorder="1" applyAlignment="1">
      <alignment horizontal="left" vertical="center" wrapText="1"/>
    </xf>
    <xf numFmtId="0" fontId="60" fillId="0" borderId="14" xfId="0" applyFont="1" applyBorder="1" applyAlignment="1">
      <alignment horizontal="center" vertical="center" wrapText="1"/>
    </xf>
    <xf numFmtId="171" fontId="59" fillId="0" borderId="23" xfId="0" applyNumberFormat="1" applyFont="1" applyBorder="1" applyAlignment="1">
      <alignment horizontal="center" vertical="center" wrapText="1"/>
    </xf>
    <xf numFmtId="0" fontId="59" fillId="26" borderId="23" xfId="0" applyFont="1" applyFill="1" applyBorder="1" applyAlignment="1">
      <alignment horizontal="center" vertical="center" wrapText="1"/>
    </xf>
    <xf numFmtId="171" fontId="59" fillId="0" borderId="27" xfId="0" applyNumberFormat="1" applyFont="1" applyBorder="1" applyAlignment="1">
      <alignment horizontal="center" vertical="center" wrapText="1"/>
    </xf>
    <xf numFmtId="0" fontId="60" fillId="0" borderId="15" xfId="0" applyFont="1" applyBorder="1" applyAlignment="1">
      <alignment horizontal="center" vertical="center" wrapText="1"/>
    </xf>
    <xf numFmtId="171" fontId="59" fillId="0" borderId="29" xfId="0" applyNumberFormat="1" applyFont="1" applyBorder="1" applyAlignment="1">
      <alignment horizontal="center" vertical="center" wrapText="1"/>
    </xf>
    <xf numFmtId="0" fontId="59" fillId="26" borderId="29" xfId="0" applyFont="1" applyFill="1" applyBorder="1" applyAlignment="1">
      <alignment horizontal="center" vertical="center" wrapText="1"/>
    </xf>
    <xf numFmtId="171" fontId="59" fillId="0" borderId="30" xfId="0" applyNumberFormat="1" applyFont="1" applyBorder="1" applyAlignment="1">
      <alignment horizontal="center" vertical="center" wrapText="1"/>
    </xf>
    <xf numFmtId="171" fontId="60" fillId="0" borderId="11" xfId="0" applyNumberFormat="1" applyFont="1" applyFill="1" applyBorder="1" applyAlignment="1">
      <alignment horizontal="center" vertical="center" wrapText="1"/>
    </xf>
    <xf numFmtId="0" fontId="60" fillId="0" borderId="0" xfId="0" applyFont="1" applyBorder="1" applyAlignment="1">
      <alignment horizontal="center" vertical="center" wrapText="1"/>
    </xf>
    <xf numFmtId="173" fontId="60" fillId="0" borderId="0" xfId="0" applyNumberFormat="1" applyFont="1" applyBorder="1" applyAlignment="1">
      <alignment horizontal="center" vertical="center" wrapText="1"/>
    </xf>
    <xf numFmtId="173" fontId="60" fillId="0" borderId="0" xfId="0" applyNumberFormat="1" applyFont="1" applyFill="1" applyBorder="1" applyAlignment="1">
      <alignment horizontal="center" vertical="center" wrapText="1"/>
    </xf>
    <xf numFmtId="171" fontId="59" fillId="26" borderId="13" xfId="0" applyNumberFormat="1" applyFont="1" applyFill="1" applyBorder="1" applyAlignment="1">
      <alignment horizontal="center" vertical="center" wrapText="1"/>
    </xf>
    <xf numFmtId="171" fontId="59" fillId="26" borderId="37" xfId="0" applyNumberFormat="1" applyFont="1" applyFill="1" applyBorder="1" applyAlignment="1">
      <alignment horizontal="center" vertical="center" wrapText="1"/>
    </xf>
    <xf numFmtId="173" fontId="59" fillId="0" borderId="0" xfId="0" applyNumberFormat="1" applyFont="1" applyAlignment="1">
      <alignment/>
    </xf>
    <xf numFmtId="0" fontId="60" fillId="0" borderId="38" xfId="0" applyFont="1" applyBorder="1" applyAlignment="1">
      <alignment vertical="center" wrapText="1"/>
    </xf>
    <xf numFmtId="0" fontId="60" fillId="0" borderId="39" xfId="0" applyFont="1" applyBorder="1" applyAlignment="1">
      <alignment horizontal="center" vertical="center" wrapText="1"/>
    </xf>
    <xf numFmtId="0" fontId="60" fillId="0" borderId="40" xfId="0" applyFont="1" applyBorder="1" applyAlignment="1">
      <alignment horizontal="center" vertical="center" wrapText="1"/>
    </xf>
    <xf numFmtId="171" fontId="60" fillId="0" borderId="11" xfId="0" applyNumberFormat="1" applyFont="1" applyBorder="1" applyAlignment="1">
      <alignment horizontal="center" vertical="center" wrapText="1"/>
    </xf>
    <xf numFmtId="0" fontId="60" fillId="0" borderId="0" xfId="0" applyFont="1" applyBorder="1" applyAlignment="1">
      <alignment vertical="center" wrapText="1"/>
    </xf>
    <xf numFmtId="0" fontId="13" fillId="0" borderId="0" xfId="0" applyFont="1" applyBorder="1" applyAlignment="1">
      <alignment horizontal="center" vertical="center"/>
    </xf>
    <xf numFmtId="173" fontId="13" fillId="0" borderId="0" xfId="0" applyNumberFormat="1" applyFont="1" applyBorder="1" applyAlignment="1">
      <alignment horizontal="center" vertical="center"/>
    </xf>
    <xf numFmtId="0" fontId="13" fillId="0" borderId="0" xfId="0" applyFont="1" applyBorder="1" applyAlignment="1">
      <alignment vertical="center"/>
    </xf>
    <xf numFmtId="173" fontId="13" fillId="0" borderId="0" xfId="0" applyNumberFormat="1" applyFont="1" applyBorder="1" applyAlignment="1">
      <alignment vertical="center"/>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35" fillId="0" borderId="42"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38" xfId="0" applyFont="1" applyBorder="1" applyAlignment="1">
      <alignment horizontal="center" vertical="center" wrapText="1"/>
    </xf>
    <xf numFmtId="6" fontId="59" fillId="0" borderId="20" xfId="0" applyNumberFormat="1" applyFont="1" applyBorder="1" applyAlignment="1">
      <alignment horizontal="center" vertical="center" wrapText="1"/>
    </xf>
    <xf numFmtId="6" fontId="13" fillId="0" borderId="20" xfId="0" applyNumberFormat="1" applyFont="1" applyBorder="1" applyAlignment="1">
      <alignment horizontal="center" vertical="center" wrapText="1"/>
    </xf>
    <xf numFmtId="0" fontId="59" fillId="26" borderId="29" xfId="0" applyNumberFormat="1" applyFont="1" applyFill="1" applyBorder="1" applyAlignment="1">
      <alignment horizontal="center" vertical="center"/>
    </xf>
    <xf numFmtId="0" fontId="13" fillId="26" borderId="29" xfId="0" applyNumberFormat="1" applyFont="1" applyFill="1" applyBorder="1" applyAlignment="1">
      <alignment horizontal="center" vertical="center"/>
    </xf>
    <xf numFmtId="171" fontId="59" fillId="0" borderId="20" xfId="0" applyNumberFormat="1" applyFont="1" applyBorder="1" applyAlignment="1">
      <alignment horizontal="center" vertical="center" wrapText="1"/>
    </xf>
    <xf numFmtId="0" fontId="59" fillId="26" borderId="29" xfId="0" applyFont="1" applyFill="1" applyBorder="1" applyAlignment="1">
      <alignment horizontal="center" vertical="center"/>
    </xf>
    <xf numFmtId="0" fontId="13" fillId="26" borderId="29" xfId="0" applyFont="1" applyFill="1" applyBorder="1" applyAlignment="1">
      <alignment horizontal="center" vertical="center"/>
    </xf>
    <xf numFmtId="171" fontId="35" fillId="0" borderId="10" xfId="0" applyNumberFormat="1" applyFont="1" applyFill="1" applyBorder="1" applyAlignment="1">
      <alignment horizontal="center" vertical="center"/>
    </xf>
    <xf numFmtId="0" fontId="13" fillId="0" borderId="0" xfId="0" applyFont="1" applyFill="1" applyBorder="1" applyAlignment="1">
      <alignment vertical="center"/>
    </xf>
    <xf numFmtId="173" fontId="13" fillId="0" borderId="0" xfId="0" applyNumberFormat="1" applyFont="1" applyFill="1" applyBorder="1" applyAlignment="1">
      <alignment vertical="center"/>
    </xf>
    <xf numFmtId="171" fontId="13" fillId="26" borderId="34" xfId="0" applyNumberFormat="1" applyFont="1" applyFill="1" applyBorder="1" applyAlignment="1">
      <alignment horizontal="center" vertical="center"/>
    </xf>
    <xf numFmtId="171" fontId="59" fillId="34" borderId="44"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59" fillId="0" borderId="0" xfId="0" applyFont="1" applyAlignment="1">
      <alignment horizontal="center" vertical="center"/>
    </xf>
    <xf numFmtId="171" fontId="60" fillId="0" borderId="10" xfId="0" applyNumberFormat="1" applyFont="1" applyFill="1" applyBorder="1" applyAlignment="1">
      <alignment horizontal="center" vertical="center" wrapText="1"/>
    </xf>
    <xf numFmtId="171" fontId="59" fillId="0" borderId="45" xfId="0" applyNumberFormat="1" applyFont="1" applyBorder="1" applyAlignment="1">
      <alignment horizontal="center" vertical="center" wrapText="1"/>
    </xf>
    <xf numFmtId="171" fontId="60" fillId="0" borderId="10" xfId="0" applyNumberFormat="1" applyFont="1" applyBorder="1" applyAlignment="1">
      <alignment horizontal="center" vertical="center" wrapText="1"/>
    </xf>
    <xf numFmtId="0" fontId="35" fillId="35" borderId="42" xfId="0" applyFont="1" applyFill="1" applyBorder="1" applyAlignment="1">
      <alignment horizontal="center" vertical="center" wrapText="1"/>
    </xf>
    <xf numFmtId="171" fontId="35" fillId="0" borderId="0" xfId="0" applyNumberFormat="1" applyFont="1" applyFill="1" applyBorder="1" applyAlignment="1">
      <alignment horizontal="center" vertical="center"/>
    </xf>
    <xf numFmtId="0" fontId="59" fillId="0" borderId="0" xfId="0" applyFont="1" applyFill="1" applyBorder="1" applyAlignment="1">
      <alignment/>
    </xf>
    <xf numFmtId="0" fontId="60" fillId="0" borderId="46" xfId="0" applyFont="1" applyBorder="1" applyAlignment="1">
      <alignment horizontal="center" vertical="center" wrapText="1"/>
    </xf>
    <xf numFmtId="171" fontId="59" fillId="0" borderId="47" xfId="0" applyNumberFormat="1" applyFont="1" applyBorder="1" applyAlignment="1">
      <alignment horizontal="center" vertical="center" wrapText="1"/>
    </xf>
    <xf numFmtId="0" fontId="59" fillId="26" borderId="47" xfId="0" applyFont="1" applyFill="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60" fillId="0" borderId="48" xfId="0" applyFont="1" applyBorder="1" applyAlignment="1">
      <alignment horizontal="center" vertical="center" wrapText="1"/>
    </xf>
    <xf numFmtId="0" fontId="59" fillId="0" borderId="19" xfId="0" applyFont="1" applyBorder="1" applyAlignment="1">
      <alignment horizontal="center" vertical="center" wrapText="1"/>
    </xf>
    <xf numFmtId="173" fontId="60" fillId="0" borderId="20" xfId="0" applyNumberFormat="1" applyFont="1" applyBorder="1" applyAlignment="1">
      <alignment horizontal="center" vertical="center" wrapText="1"/>
    </xf>
    <xf numFmtId="0" fontId="59" fillId="26" borderId="20" xfId="0" applyFont="1" applyFill="1" applyBorder="1" applyAlignment="1">
      <alignment horizontal="center" vertical="center" wrapText="1"/>
    </xf>
    <xf numFmtId="173" fontId="59" fillId="0" borderId="26" xfId="0" applyNumberFormat="1" applyFont="1" applyBorder="1" applyAlignment="1">
      <alignment horizontal="center" vertical="center" wrapText="1"/>
    </xf>
    <xf numFmtId="0" fontId="59" fillId="0" borderId="22" xfId="0" applyFont="1" applyBorder="1" applyAlignment="1">
      <alignment horizontal="center" vertical="center" wrapText="1"/>
    </xf>
    <xf numFmtId="173" fontId="60" fillId="0" borderId="23" xfId="0" applyNumberFormat="1" applyFont="1" applyBorder="1" applyAlignment="1">
      <alignment horizontal="center" vertical="center" wrapText="1"/>
    </xf>
    <xf numFmtId="173" fontId="59" fillId="0" borderId="27" xfId="0" applyNumberFormat="1" applyFont="1" applyBorder="1" applyAlignment="1">
      <alignment horizontal="center" vertical="center" wrapText="1"/>
    </xf>
    <xf numFmtId="0" fontId="59" fillId="0" borderId="28" xfId="0" applyFont="1" applyBorder="1" applyAlignment="1">
      <alignment horizontal="center" vertical="center" wrapText="1"/>
    </xf>
    <xf numFmtId="173" fontId="60" fillId="0" borderId="29" xfId="0" applyNumberFormat="1" applyFont="1" applyBorder="1" applyAlignment="1">
      <alignment horizontal="center" vertical="center" wrapText="1"/>
    </xf>
    <xf numFmtId="173" fontId="59" fillId="0" borderId="30" xfId="0" applyNumberFormat="1" applyFont="1" applyBorder="1" applyAlignment="1">
      <alignment horizontal="center" vertical="center" wrapText="1"/>
    </xf>
    <xf numFmtId="0" fontId="59" fillId="0" borderId="49" xfId="0" applyFont="1" applyBorder="1" applyAlignment="1">
      <alignment horizontal="center" vertical="center" wrapText="1"/>
    </xf>
    <xf numFmtId="173" fontId="60" fillId="0" borderId="50" xfId="0" applyNumberFormat="1" applyFont="1" applyBorder="1" applyAlignment="1">
      <alignment horizontal="center" vertical="center" wrapText="1"/>
    </xf>
    <xf numFmtId="0" fontId="59" fillId="26" borderId="50" xfId="0" applyFont="1" applyFill="1" applyBorder="1" applyAlignment="1">
      <alignment horizontal="center" vertical="center" wrapText="1"/>
    </xf>
    <xf numFmtId="173" fontId="59" fillId="0" borderId="51" xfId="0" applyNumberFormat="1" applyFont="1" applyBorder="1" applyAlignment="1">
      <alignment horizontal="center" vertical="center" wrapText="1"/>
    </xf>
    <xf numFmtId="0" fontId="59" fillId="0" borderId="16" xfId="0" applyFont="1" applyBorder="1" applyAlignment="1">
      <alignment horizontal="center" vertical="center" wrapText="1"/>
    </xf>
    <xf numFmtId="173" fontId="60" fillId="0" borderId="47" xfId="0" applyNumberFormat="1" applyFont="1" applyBorder="1" applyAlignment="1">
      <alignment horizontal="center" vertical="center" wrapText="1"/>
    </xf>
    <xf numFmtId="173" fontId="59" fillId="0" borderId="45" xfId="0" applyNumberFormat="1" applyFont="1" applyBorder="1" applyAlignment="1">
      <alignment horizontal="center" vertical="center" wrapText="1"/>
    </xf>
    <xf numFmtId="173" fontId="60" fillId="0" borderId="13" xfId="0" applyNumberFormat="1" applyFont="1" applyFill="1" applyBorder="1" applyAlignment="1">
      <alignment horizontal="center" vertical="center" wrapText="1"/>
    </xf>
    <xf numFmtId="171" fontId="59" fillId="0" borderId="0" xfId="0" applyNumberFormat="1" applyFont="1" applyBorder="1" applyAlignment="1">
      <alignment/>
    </xf>
    <xf numFmtId="0" fontId="60" fillId="0" borderId="19" xfId="0" applyFont="1" applyBorder="1" applyAlignment="1">
      <alignment horizontal="center" vertical="center" wrapText="1"/>
    </xf>
    <xf numFmtId="173" fontId="60" fillId="0" borderId="13" xfId="0" applyNumberFormat="1" applyFont="1" applyBorder="1" applyAlignment="1">
      <alignment horizontal="center" vertical="center" wrapText="1"/>
    </xf>
    <xf numFmtId="173" fontId="35" fillId="0" borderId="13" xfId="0" applyNumberFormat="1" applyFont="1" applyBorder="1" applyAlignment="1">
      <alignment horizontal="center" vertical="center"/>
    </xf>
    <xf numFmtId="174" fontId="59" fillId="0" borderId="29" xfId="0" applyNumberFormat="1" applyFont="1" applyBorder="1" applyAlignment="1">
      <alignment horizontal="center" vertical="center" wrapText="1"/>
    </xf>
    <xf numFmtId="0" fontId="13" fillId="26" borderId="30" xfId="0" applyFont="1" applyFill="1" applyBorder="1" applyAlignment="1">
      <alignment horizontal="center" vertical="center"/>
    </xf>
    <xf numFmtId="171" fontId="13" fillId="0" borderId="0" xfId="0" applyNumberFormat="1" applyFont="1" applyFill="1" applyBorder="1" applyAlignment="1">
      <alignment horizontal="center" vertical="center"/>
    </xf>
    <xf numFmtId="174" fontId="59" fillId="0" borderId="15" xfId="0" applyNumberFormat="1" applyFont="1" applyBorder="1" applyAlignment="1">
      <alignment horizontal="center" vertical="center"/>
    </xf>
    <xf numFmtId="174" fontId="37" fillId="32" borderId="10" xfId="0" applyNumberFormat="1" applyFont="1" applyFill="1" applyBorder="1" applyAlignment="1">
      <alignment horizontal="center" vertical="center" wrapText="1"/>
    </xf>
    <xf numFmtId="173" fontId="13" fillId="26" borderId="34" xfId="0" applyNumberFormat="1" applyFont="1" applyFill="1" applyBorder="1" applyAlignment="1">
      <alignment horizontal="center" vertical="center"/>
    </xf>
    <xf numFmtId="173" fontId="59" fillId="26" borderId="34" xfId="0" applyNumberFormat="1" applyFont="1" applyFill="1" applyBorder="1" applyAlignment="1">
      <alignment horizontal="center" vertical="center" wrapText="1"/>
    </xf>
    <xf numFmtId="173" fontId="59" fillId="26" borderId="44" xfId="0" applyNumberFormat="1" applyFont="1" applyFill="1" applyBorder="1" applyAlignment="1">
      <alignment horizontal="center" vertical="center" wrapText="1"/>
    </xf>
    <xf numFmtId="171" fontId="38" fillId="32" borderId="10" xfId="0" applyNumberFormat="1" applyFont="1" applyFill="1" applyBorder="1" applyAlignment="1">
      <alignment horizontal="center" vertical="center"/>
    </xf>
    <xf numFmtId="171" fontId="38" fillId="32" borderId="10" xfId="0" applyNumberFormat="1" applyFont="1" applyFill="1" applyBorder="1" applyAlignment="1">
      <alignment horizontal="center" vertical="center" wrapText="1"/>
    </xf>
    <xf numFmtId="171" fontId="61" fillId="32" borderId="10" xfId="0" applyNumberFormat="1" applyFont="1" applyFill="1" applyBorder="1" applyAlignment="1">
      <alignment horizontal="center" vertical="center" wrapText="1"/>
    </xf>
    <xf numFmtId="0" fontId="60" fillId="0" borderId="52" xfId="0" applyFont="1" applyBorder="1" applyAlignment="1">
      <alignment horizontal="center" vertical="center" wrapText="1"/>
    </xf>
    <xf numFmtId="171" fontId="59" fillId="0" borderId="50" xfId="0" applyNumberFormat="1" applyFont="1" applyBorder="1" applyAlignment="1">
      <alignment horizontal="center" vertical="center" wrapText="1"/>
    </xf>
    <xf numFmtId="0" fontId="59" fillId="26" borderId="23" xfId="0" applyNumberFormat="1" applyFont="1" applyFill="1" applyBorder="1" applyAlignment="1">
      <alignment horizontal="center" vertical="center"/>
    </xf>
    <xf numFmtId="0" fontId="13" fillId="26" borderId="23" xfId="0" applyNumberFormat="1" applyFont="1" applyFill="1" applyBorder="1" applyAlignment="1">
      <alignment horizontal="center" vertical="center"/>
    </xf>
    <xf numFmtId="171" fontId="59" fillId="26" borderId="21" xfId="0" applyNumberFormat="1"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59" fillId="0" borderId="22" xfId="0" applyFont="1" applyBorder="1" applyAlignment="1">
      <alignment horizontal="center" vertical="center" wrapText="1"/>
    </xf>
    <xf numFmtId="0" fontId="60" fillId="0" borderId="19" xfId="0" applyFont="1" applyBorder="1" applyAlignment="1">
      <alignment horizontal="center" vertical="center" wrapText="1"/>
    </xf>
    <xf numFmtId="0" fontId="13" fillId="26" borderId="30" xfId="0" applyFont="1" applyFill="1" applyBorder="1" applyAlignment="1">
      <alignment horizontal="center" vertical="center"/>
    </xf>
    <xf numFmtId="0" fontId="59" fillId="0" borderId="49" xfId="0" applyFont="1" applyBorder="1" applyAlignment="1">
      <alignment horizontal="center" vertical="center" wrapText="1"/>
    </xf>
    <xf numFmtId="0" fontId="59" fillId="0" borderId="16" xfId="0" applyFont="1" applyBorder="1" applyAlignment="1">
      <alignment horizontal="center" vertical="center" wrapText="1"/>
    </xf>
    <xf numFmtId="0" fontId="60" fillId="0" borderId="48" xfId="0" applyFont="1" applyBorder="1" applyAlignment="1">
      <alignment horizontal="center" vertical="center" wrapText="1"/>
    </xf>
    <xf numFmtId="175" fontId="59" fillId="0" borderId="50" xfId="0" applyNumberFormat="1" applyFont="1" applyBorder="1" applyAlignment="1">
      <alignment horizontal="center" vertical="center" wrapText="1"/>
    </xf>
    <xf numFmtId="0" fontId="35" fillId="34" borderId="29" xfId="0" applyFont="1" applyFill="1" applyBorder="1" applyAlignment="1">
      <alignment horizontal="center" vertical="center"/>
    </xf>
    <xf numFmtId="0" fontId="35" fillId="34" borderId="30"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35" fillId="34" borderId="20" xfId="0" applyFont="1" applyFill="1" applyBorder="1" applyAlignment="1">
      <alignment horizontal="center" vertical="center"/>
    </xf>
    <xf numFmtId="0" fontId="35" fillId="34" borderId="26" xfId="0" applyFont="1" applyFill="1" applyBorder="1" applyAlignment="1">
      <alignment horizontal="center" vertical="center"/>
    </xf>
    <xf numFmtId="0" fontId="35" fillId="34" borderId="23" xfId="0" applyFont="1" applyFill="1" applyBorder="1" applyAlignment="1">
      <alignment horizontal="center" vertical="center"/>
    </xf>
    <xf numFmtId="0" fontId="35" fillId="34" borderId="27" xfId="0" applyFont="1" applyFill="1" applyBorder="1" applyAlignment="1">
      <alignment horizontal="center" vertical="center"/>
    </xf>
    <xf numFmtId="0" fontId="35" fillId="2" borderId="53" xfId="0" applyFont="1" applyFill="1" applyBorder="1" applyAlignment="1">
      <alignment horizontal="center" vertical="center"/>
    </xf>
    <xf numFmtId="0" fontId="35" fillId="2" borderId="32" xfId="0" applyFont="1" applyFill="1" applyBorder="1" applyAlignment="1">
      <alignment horizontal="center" vertical="center"/>
    </xf>
    <xf numFmtId="0" fontId="35" fillId="2" borderId="13" xfId="0" applyFont="1" applyFill="1" applyBorder="1" applyAlignment="1">
      <alignment horizontal="center" vertical="center"/>
    </xf>
    <xf numFmtId="0" fontId="11" fillId="33" borderId="53"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5" fillId="32" borderId="53" xfId="0" applyFont="1" applyFill="1" applyBorder="1" applyAlignment="1">
      <alignment horizontal="center"/>
    </xf>
    <xf numFmtId="0" fontId="35" fillId="32" borderId="32" xfId="0" applyFont="1" applyFill="1" applyBorder="1" applyAlignment="1">
      <alignment horizontal="center"/>
    </xf>
    <xf numFmtId="0" fontId="35" fillId="32" borderId="13" xfId="0" applyFont="1" applyFill="1" applyBorder="1" applyAlignment="1">
      <alignment horizontal="center"/>
    </xf>
    <xf numFmtId="0" fontId="39" fillId="32" borderId="53" xfId="0" applyFont="1" applyFill="1" applyBorder="1" applyAlignment="1">
      <alignment horizontal="center" vertical="center" wrapText="1"/>
    </xf>
    <xf numFmtId="0" fontId="39" fillId="32" borderId="32" xfId="0" applyFont="1" applyFill="1" applyBorder="1" applyAlignment="1">
      <alignment horizontal="center" vertical="center" wrapText="1"/>
    </xf>
    <xf numFmtId="0" fontId="39" fillId="32" borderId="13" xfId="0" applyFont="1" applyFill="1" applyBorder="1" applyAlignment="1">
      <alignment horizontal="center" vertical="center" wrapText="1"/>
    </xf>
    <xf numFmtId="0" fontId="35" fillId="32" borderId="53" xfId="0" applyFont="1" applyFill="1" applyBorder="1" applyAlignment="1">
      <alignment horizontal="center" vertical="center" wrapText="1"/>
    </xf>
    <xf numFmtId="0" fontId="35" fillId="32" borderId="32" xfId="0" applyFont="1" applyFill="1" applyBorder="1" applyAlignment="1">
      <alignment horizontal="center" vertical="center" wrapText="1"/>
    </xf>
    <xf numFmtId="0" fontId="35" fillId="0" borderId="36"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17" xfId="0" applyFont="1" applyBorder="1" applyAlignment="1">
      <alignment horizontal="center" vertical="center" wrapText="1"/>
    </xf>
    <xf numFmtId="0" fontId="35" fillId="35" borderId="54" xfId="0" applyFont="1" applyFill="1" applyBorder="1" applyAlignment="1">
      <alignment horizontal="center" vertical="center" wrapText="1"/>
    </xf>
    <xf numFmtId="0" fontId="35" fillId="35" borderId="55" xfId="0" applyFont="1" applyFill="1" applyBorder="1" applyAlignment="1">
      <alignment horizontal="center" vertical="center" wrapText="1"/>
    </xf>
    <xf numFmtId="0" fontId="35" fillId="35" borderId="56" xfId="0" applyFont="1" applyFill="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0" fillId="0" borderId="53"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59"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7" xfId="0" applyFont="1" applyBorder="1" applyAlignment="1">
      <alignment horizontal="center" vertical="center" wrapText="1"/>
    </xf>
    <xf numFmtId="0" fontId="16" fillId="33" borderId="53"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3" xfId="0" applyFont="1" applyFill="1" applyBorder="1" applyAlignment="1">
      <alignment horizontal="center" vertical="center" wrapText="1"/>
    </xf>
    <xf numFmtId="14" fontId="13" fillId="26" borderId="60" xfId="0" applyNumberFormat="1" applyFont="1" applyFill="1" applyBorder="1" applyAlignment="1">
      <alignment horizontal="center" vertical="center"/>
    </xf>
    <xf numFmtId="0" fontId="13" fillId="26" borderId="61" xfId="0" applyFont="1" applyFill="1" applyBorder="1" applyAlignment="1">
      <alignment horizontal="center" vertical="center"/>
    </xf>
    <xf numFmtId="0" fontId="13" fillId="26" borderId="24" xfId="0" applyFont="1" applyFill="1" applyBorder="1" applyAlignment="1">
      <alignment horizontal="center" vertical="center"/>
    </xf>
    <xf numFmtId="0" fontId="13" fillId="34" borderId="38" xfId="0" applyFont="1" applyFill="1" applyBorder="1" applyAlignment="1">
      <alignment horizontal="center" vertical="center" wrapText="1"/>
    </xf>
    <xf numFmtId="0" fontId="13" fillId="26" borderId="20" xfId="0" applyFont="1" applyFill="1" applyBorder="1" applyAlignment="1">
      <alignment horizontal="center" vertical="center" wrapText="1"/>
    </xf>
    <xf numFmtId="0" fontId="13" fillId="26" borderId="26" xfId="0" applyFont="1" applyFill="1" applyBorder="1" applyAlignment="1">
      <alignment horizontal="center" vertical="center" wrapText="1"/>
    </xf>
    <xf numFmtId="0" fontId="13" fillId="26" borderId="39" xfId="0" applyFont="1" applyFill="1" applyBorder="1" applyAlignment="1">
      <alignment horizontal="center" vertical="center"/>
    </xf>
    <xf numFmtId="0" fontId="13" fillId="26" borderId="23" xfId="0" applyFont="1" applyFill="1" applyBorder="1" applyAlignment="1">
      <alignment horizontal="center" vertical="center"/>
    </xf>
    <xf numFmtId="0" fontId="13" fillId="26" borderId="27" xfId="0" applyFont="1" applyFill="1" applyBorder="1" applyAlignment="1">
      <alignment horizontal="center" vertical="center"/>
    </xf>
    <xf numFmtId="0" fontId="35" fillId="32" borderId="13" xfId="0" applyFont="1" applyFill="1" applyBorder="1" applyAlignment="1">
      <alignment horizontal="center" vertical="center" wrapText="1"/>
    </xf>
    <xf numFmtId="0" fontId="61" fillId="32" borderId="53" xfId="0" applyFont="1" applyFill="1" applyBorder="1" applyAlignment="1">
      <alignment horizontal="center" vertical="center" wrapText="1"/>
    </xf>
    <xf numFmtId="0" fontId="61" fillId="32" borderId="32" xfId="0" applyFont="1" applyFill="1" applyBorder="1" applyAlignment="1">
      <alignment horizontal="center" vertical="center" wrapText="1"/>
    </xf>
    <xf numFmtId="0" fontId="61" fillId="32" borderId="13" xfId="0" applyFont="1" applyFill="1" applyBorder="1" applyAlignment="1">
      <alignment horizontal="center" vertical="center" wrapText="1"/>
    </xf>
    <xf numFmtId="171" fontId="13" fillId="0" borderId="26" xfId="0" applyNumberFormat="1" applyFont="1" applyFill="1" applyBorder="1" applyAlignment="1">
      <alignment horizontal="center" vertical="center"/>
    </xf>
    <xf numFmtId="171" fontId="13" fillId="0" borderId="30" xfId="0" applyNumberFormat="1" applyFont="1" applyFill="1" applyBorder="1" applyAlignment="1">
      <alignment horizontal="center" vertical="center"/>
    </xf>
    <xf numFmtId="0" fontId="13" fillId="34" borderId="40" xfId="0" applyFont="1" applyFill="1" applyBorder="1" applyAlignment="1">
      <alignment horizontal="center" vertical="center"/>
    </xf>
    <xf numFmtId="0" fontId="13" fillId="26" borderId="29" xfId="0" applyFont="1" applyFill="1" applyBorder="1" applyAlignment="1">
      <alignment horizontal="center" vertical="center"/>
    </xf>
    <xf numFmtId="0" fontId="13" fillId="26" borderId="30" xfId="0" applyFont="1" applyFill="1" applyBorder="1" applyAlignment="1">
      <alignment horizontal="center" vertical="center"/>
    </xf>
    <xf numFmtId="0" fontId="59" fillId="0" borderId="59" xfId="0" applyFont="1" applyBorder="1" applyAlignment="1">
      <alignment horizontal="center" vertical="center" wrapText="1"/>
    </xf>
    <xf numFmtId="0" fontId="59" fillId="0" borderId="62" xfId="0" applyFont="1" applyBorder="1" applyAlignment="1">
      <alignment horizontal="center" vertical="center" wrapText="1"/>
    </xf>
    <xf numFmtId="0" fontId="59" fillId="0" borderId="60" xfId="0" applyFont="1" applyBorder="1" applyAlignment="1">
      <alignment horizontal="center" vertical="center" wrapText="1"/>
    </xf>
    <xf numFmtId="0" fontId="59" fillId="0" borderId="22" xfId="0" applyFont="1" applyBorder="1" applyAlignment="1">
      <alignment horizontal="center" vertical="center" wrapText="1"/>
    </xf>
    <xf numFmtId="0" fontId="60" fillId="0" borderId="63"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7" xfId="0" applyFont="1" applyBorder="1" applyAlignment="1">
      <alignment horizontal="center" vertical="center" wrapText="1"/>
    </xf>
    <xf numFmtId="0" fontId="59" fillId="0" borderId="64" xfId="0" applyFont="1" applyBorder="1" applyAlignment="1">
      <alignment horizontal="center" vertical="center" wrapText="1"/>
    </xf>
    <xf numFmtId="0" fontId="59" fillId="0" borderId="65" xfId="0" applyFont="1" applyBorder="1" applyAlignment="1">
      <alignment horizontal="center" vertical="center" wrapText="1"/>
    </xf>
    <xf numFmtId="0" fontId="60" fillId="0" borderId="66" xfId="0" applyFont="1" applyBorder="1" applyAlignment="1">
      <alignment horizontal="center" vertical="center" wrapText="1"/>
    </xf>
    <xf numFmtId="0" fontId="13" fillId="34" borderId="19" xfId="0" applyFont="1" applyFill="1" applyBorder="1" applyAlignment="1">
      <alignment horizontal="center" vertical="center" wrapText="1"/>
    </xf>
    <xf numFmtId="0" fontId="13" fillId="26" borderId="22" xfId="0" applyFont="1" applyFill="1" applyBorder="1" applyAlignment="1">
      <alignment horizontal="center" vertical="center"/>
    </xf>
    <xf numFmtId="0" fontId="13" fillId="34" borderId="28" xfId="0" applyFont="1" applyFill="1" applyBorder="1" applyAlignment="1">
      <alignment horizontal="center" vertical="center"/>
    </xf>
    <xf numFmtId="0" fontId="60" fillId="0" borderId="62" xfId="0" applyFont="1" applyBorder="1" applyAlignment="1">
      <alignment horizontal="center" vertical="center" wrapText="1"/>
    </xf>
    <xf numFmtId="0" fontId="59" fillId="0" borderId="67" xfId="0" applyFont="1" applyBorder="1" applyAlignment="1">
      <alignment horizontal="center" vertical="center" wrapText="1"/>
    </xf>
    <xf numFmtId="0" fontId="59" fillId="0" borderId="49" xfId="0" applyFont="1" applyBorder="1" applyAlignment="1">
      <alignment horizontal="center" vertical="center" wrapText="1"/>
    </xf>
    <xf numFmtId="0" fontId="60" fillId="0" borderId="68" xfId="0" applyFont="1" applyBorder="1" applyAlignment="1">
      <alignment horizontal="center" vertical="center" wrapText="1"/>
    </xf>
    <xf numFmtId="0" fontId="60" fillId="0" borderId="69"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70" xfId="0" applyFont="1" applyBorder="1" applyAlignment="1">
      <alignment horizontal="center" vertical="center" wrapText="1"/>
    </xf>
    <xf numFmtId="0" fontId="60" fillId="0" borderId="21" xfId="0" applyFont="1" applyBorder="1" applyAlignment="1">
      <alignment horizontal="center" vertical="center" wrapText="1"/>
    </xf>
    <xf numFmtId="171" fontId="13" fillId="0" borderId="27" xfId="0" applyNumberFormat="1" applyFont="1" applyFill="1" applyBorder="1" applyAlignment="1">
      <alignment horizontal="center" vertical="center"/>
    </xf>
    <xf numFmtId="171" fontId="13" fillId="0" borderId="51" xfId="0" applyNumberFormat="1" applyFont="1" applyFill="1" applyBorder="1" applyAlignment="1">
      <alignment horizontal="center" vertical="center"/>
    </xf>
    <xf numFmtId="0" fontId="59" fillId="0" borderId="71" xfId="0" applyFont="1" applyBorder="1" applyAlignment="1">
      <alignment horizontal="center" vertical="center" wrapText="1"/>
    </xf>
    <xf numFmtId="0" fontId="59" fillId="0" borderId="16" xfId="0" applyFont="1" applyBorder="1" applyAlignment="1">
      <alignment horizontal="center" vertical="center" wrapText="1"/>
    </xf>
    <xf numFmtId="0" fontId="11" fillId="33" borderId="53" xfId="0" applyFont="1" applyFill="1" applyBorder="1" applyAlignment="1">
      <alignment horizontal="center" vertical="center" wrapText="1"/>
    </xf>
    <xf numFmtId="0" fontId="60" fillId="0" borderId="54" xfId="0" applyFont="1" applyBorder="1" applyAlignment="1">
      <alignment horizontal="center" vertical="center" wrapText="1"/>
    </xf>
    <xf numFmtId="0" fontId="60" fillId="0" borderId="56" xfId="0" applyFont="1" applyBorder="1" applyAlignment="1">
      <alignment horizontal="center" vertical="center" wrapText="1"/>
    </xf>
    <xf numFmtId="0" fontId="60" fillId="0" borderId="72" xfId="0" applyFont="1" applyBorder="1" applyAlignment="1">
      <alignment horizontal="center" vertical="center" wrapText="1"/>
    </xf>
    <xf numFmtId="0" fontId="60" fillId="0" borderId="73" xfId="0" applyFont="1" applyBorder="1" applyAlignment="1">
      <alignment horizontal="center" vertical="center" wrapText="1"/>
    </xf>
    <xf numFmtId="0" fontId="60" fillId="0" borderId="48" xfId="0" applyFont="1" applyBorder="1" applyAlignment="1">
      <alignment horizontal="center" vertical="center" wrapText="1"/>
    </xf>
    <xf numFmtId="0" fontId="37" fillId="32" borderId="53" xfId="0" applyFont="1" applyFill="1" applyBorder="1" applyAlignment="1">
      <alignment horizontal="center" vertical="center" wrapText="1"/>
    </xf>
    <xf numFmtId="0" fontId="37" fillId="32" borderId="32"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8</xdr:row>
      <xdr:rowOff>0</xdr:rowOff>
    </xdr:from>
    <xdr:to>
      <xdr:col>1</xdr:col>
      <xdr:colOff>7439025</xdr:colOff>
      <xdr:row>40</xdr:row>
      <xdr:rowOff>66675</xdr:rowOff>
    </xdr:to>
    <xdr:grpSp>
      <xdr:nvGrpSpPr>
        <xdr:cNvPr id="1" name="Groupe 24"/>
        <xdr:cNvGrpSpPr>
          <a:grpSpLocks/>
        </xdr:cNvGrpSpPr>
      </xdr:nvGrpSpPr>
      <xdr:grpSpPr>
        <a:xfrm>
          <a:off x="219075" y="3095625"/>
          <a:ext cx="7381875" cy="6162675"/>
          <a:chOff x="155835" y="2501139"/>
          <a:chExt cx="7701863" cy="5083704"/>
        </a:xfrm>
        <a:solidFill>
          <a:srgbClr val="FFFFFF"/>
        </a:solidFill>
      </xdr:grpSpPr>
      <xdr:sp>
        <xdr:nvSpPr>
          <xdr:cNvPr id="3" name="Forme libre 26"/>
          <xdr:cNvSpPr>
            <a:spLocks/>
          </xdr:cNvSpPr>
        </xdr:nvSpPr>
        <xdr:spPr>
          <a:xfrm rot="17693034">
            <a:off x="1268754" y="3234463"/>
            <a:ext cx="46211" cy="949382"/>
          </a:xfrm>
          <a:custGeom>
            <a:pathLst>
              <a:path h="23663" w="779655">
                <a:moveTo>
                  <a:pt x="0" y="11831"/>
                </a:moveTo>
                <a:lnTo>
                  <a:pt x="779655" y="11831"/>
                </a:lnTo>
              </a:path>
            </a:pathLst>
          </a:custGeom>
          <a:noFill/>
          <a:ln w="25400" cmpd="sng">
            <a:solidFill>
              <a:srgbClr val="8064A2"/>
            </a:solidFill>
            <a:headEnd type="none"/>
            <a:tailEnd type="none"/>
          </a:ln>
        </xdr:spPr>
        <xdr:txBody>
          <a:bodyPr vertOverflow="clip" wrap="square" lIns="383035" tIns="-7659" rIns="383037" bIns="-7661"/>
          <a:p>
            <a:pPr algn="l">
              <a:defRPr/>
            </a:pPr>
            <a:r>
              <a:rPr lang="en-US" cap="none" u="none" baseline="0">
                <a:latin typeface="Calibri"/>
                <a:ea typeface="Calibri"/>
                <a:cs typeface="Calibri"/>
              </a:rPr>
              <a:t/>
            </a:r>
          </a:p>
        </xdr:txBody>
      </xdr:sp>
      <xdr:sp>
        <xdr:nvSpPr>
          <xdr:cNvPr id="5" name="Forme libre 28"/>
          <xdr:cNvSpPr>
            <a:spLocks/>
          </xdr:cNvSpPr>
        </xdr:nvSpPr>
        <xdr:spPr>
          <a:xfrm flipV="1">
            <a:off x="2735959" y="2802348"/>
            <a:ext cx="3731553" cy="39399"/>
          </a:xfrm>
          <a:custGeom>
            <a:pathLst>
              <a:path h="23663" w="485195">
                <a:moveTo>
                  <a:pt x="0" y="11831"/>
                </a:moveTo>
                <a:lnTo>
                  <a:pt x="485195" y="11831"/>
                </a:lnTo>
              </a:path>
            </a:pathLst>
          </a:custGeom>
          <a:noFill/>
          <a:ln w="25400" cmpd="sng">
            <a:solidFill>
              <a:srgbClr val="8064A2"/>
            </a:solidFill>
            <a:headEnd type="none"/>
            <a:tailEnd type="none"/>
          </a:ln>
        </xdr:spPr>
        <xdr:txBody>
          <a:bodyPr vertOverflow="clip" wrap="square" lIns="243168" tIns="-299" rIns="243168" bIns="-297"/>
          <a:p>
            <a:pPr algn="l">
              <a:defRPr/>
            </a:pPr>
            <a:r>
              <a:rPr lang="en-US" cap="none" u="none" baseline="0">
                <a:latin typeface="Calibri"/>
                <a:ea typeface="Calibri"/>
                <a:cs typeface="Calibri"/>
              </a:rPr>
              <a:t/>
            </a:r>
          </a:p>
        </xdr:txBody>
      </xdr:sp>
      <xdr:sp>
        <xdr:nvSpPr>
          <xdr:cNvPr id="7" name="Forme libre 30"/>
          <xdr:cNvSpPr>
            <a:spLocks/>
          </xdr:cNvSpPr>
        </xdr:nvSpPr>
        <xdr:spPr>
          <a:xfrm rot="4044747" flipV="1">
            <a:off x="1245649" y="4912086"/>
            <a:ext cx="53913" cy="878210"/>
          </a:xfrm>
          <a:custGeom>
            <a:pathLst>
              <a:path h="23663" w="779655">
                <a:moveTo>
                  <a:pt x="0" y="11831"/>
                </a:moveTo>
                <a:lnTo>
                  <a:pt x="779655" y="11831"/>
                </a:lnTo>
              </a:path>
            </a:pathLst>
          </a:custGeom>
          <a:noFill/>
          <a:ln w="25400" cmpd="sng">
            <a:solidFill>
              <a:srgbClr val="3D6696"/>
            </a:solidFill>
            <a:headEnd type="none"/>
            <a:tailEnd type="none"/>
          </a:ln>
        </xdr:spPr>
        <xdr:txBody>
          <a:bodyPr vertOverflow="clip" wrap="square" lIns="383037" tIns="-7661" rIns="383035" bIns="-7659"/>
          <a:p>
            <a:pPr algn="l">
              <a:defRPr/>
            </a:pPr>
            <a:r>
              <a:rPr lang="en-US" cap="none" u="none" baseline="0">
                <a:latin typeface="Calibri"/>
                <a:ea typeface="Calibri"/>
                <a:cs typeface="Calibri"/>
              </a:rPr>
              <a:t/>
            </a:r>
          </a:p>
        </xdr:txBody>
      </xdr:sp>
      <xdr:sp>
        <xdr:nvSpPr>
          <xdr:cNvPr id="8" name="Forme libre 32"/>
          <xdr:cNvSpPr>
            <a:spLocks/>
          </xdr:cNvSpPr>
        </xdr:nvSpPr>
        <xdr:spPr>
          <a:xfrm rot="18087844" flipV="1">
            <a:off x="2766767" y="5298447"/>
            <a:ext cx="261863" cy="471514"/>
          </a:xfrm>
          <a:custGeom>
            <a:pathLst>
              <a:path h="23663" w="713477">
                <a:moveTo>
                  <a:pt x="0" y="11831"/>
                </a:moveTo>
                <a:lnTo>
                  <a:pt x="713477" y="11831"/>
                </a:lnTo>
              </a:path>
            </a:pathLst>
          </a:custGeom>
          <a:noFill/>
          <a:ln w="25400" cmpd="sng">
            <a:solidFill>
              <a:srgbClr val="4774AB"/>
            </a:solidFill>
            <a:headEnd type="none"/>
            <a:tailEnd type="none"/>
          </a:ln>
        </xdr:spPr>
        <xdr:txBody>
          <a:bodyPr vertOverflow="clip" wrap="square" lIns="351601" tIns="-6005" rIns="351602" bIns="-6006"/>
          <a:p>
            <a:pPr algn="l">
              <a:defRPr/>
            </a:pPr>
            <a:r>
              <a:rPr lang="en-US" cap="none" u="none" baseline="0">
                <a:latin typeface="Calibri"/>
                <a:ea typeface="Calibri"/>
                <a:cs typeface="Calibri"/>
              </a:rPr>
              <a:t/>
            </a:r>
          </a:p>
        </xdr:txBody>
      </xdr:sp>
      <xdr:sp>
        <xdr:nvSpPr>
          <xdr:cNvPr id="10" name="Forme libre 34"/>
          <xdr:cNvSpPr>
            <a:spLocks/>
          </xdr:cNvSpPr>
        </xdr:nvSpPr>
        <xdr:spPr>
          <a:xfrm rot="18962402">
            <a:off x="4428443" y="6660880"/>
            <a:ext cx="494845" cy="66088"/>
          </a:xfrm>
          <a:custGeom>
            <a:pathLst>
              <a:path h="23663" w="485195">
                <a:moveTo>
                  <a:pt x="0" y="11831"/>
                </a:moveTo>
                <a:lnTo>
                  <a:pt x="485195" y="11831"/>
                </a:lnTo>
              </a:path>
            </a:pathLst>
          </a:custGeom>
          <a:solidFill>
            <a:srgbClr val="00B050"/>
          </a:solidFill>
          <a:ln w="25400" cmpd="sng">
            <a:solidFill>
              <a:srgbClr val="00B050"/>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sp>
        <xdr:nvSpPr>
          <xdr:cNvPr id="13" name="Forme libre 38"/>
          <xdr:cNvSpPr>
            <a:spLocks/>
          </xdr:cNvSpPr>
        </xdr:nvSpPr>
        <xdr:spPr>
          <a:xfrm rot="19457600">
            <a:off x="4397636" y="3778420"/>
            <a:ext cx="587267" cy="19064"/>
          </a:xfrm>
          <a:custGeom>
            <a:pathLst>
              <a:path h="23663" w="597520">
                <a:moveTo>
                  <a:pt x="0" y="11831"/>
                </a:moveTo>
                <a:lnTo>
                  <a:pt x="597520" y="11831"/>
                </a:lnTo>
              </a:path>
            </a:pathLst>
          </a:custGeom>
          <a:noFill/>
          <a:ln w="25400" cmpd="sng">
            <a:solidFill>
              <a:srgbClr val="C0504D"/>
            </a:solidFill>
            <a:headEnd type="none"/>
            <a:tailEnd type="none"/>
          </a:ln>
        </xdr:spPr>
        <xdr:txBody>
          <a:bodyPr vertOverflow="clip" wrap="square" lIns="296521" tIns="-3107" rIns="296522" bIns="-3107"/>
          <a:p>
            <a:pPr algn="l">
              <a:defRPr/>
            </a:pPr>
            <a:r>
              <a:rPr lang="en-US" cap="none" u="none" baseline="0">
                <a:latin typeface="Calibri"/>
                <a:ea typeface="Calibri"/>
                <a:cs typeface="Calibri"/>
              </a:rPr>
              <a:t/>
            </a:r>
          </a:p>
        </xdr:txBody>
      </xdr:sp>
      <xdr:sp>
        <xdr:nvSpPr>
          <xdr:cNvPr id="15" name="Forme libre 40"/>
          <xdr:cNvSpPr>
            <a:spLocks/>
          </xdr:cNvSpPr>
        </xdr:nvSpPr>
        <xdr:spPr>
          <a:xfrm>
            <a:off x="6149810" y="3595406"/>
            <a:ext cx="487143" cy="12709"/>
          </a:xfrm>
          <a:custGeom>
            <a:pathLst>
              <a:path h="23663" w="485195">
                <a:moveTo>
                  <a:pt x="0" y="11831"/>
                </a:moveTo>
                <a:lnTo>
                  <a:pt x="485195" y="11831"/>
                </a:lnTo>
              </a:path>
            </a:pathLst>
          </a:custGeom>
          <a:noFill/>
          <a:ln w="25400" cmpd="sng">
            <a:solidFill>
              <a:srgbClr val="C0504D"/>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sp>
        <xdr:nvSpPr>
          <xdr:cNvPr id="17" name="Forme libre 42"/>
          <xdr:cNvSpPr>
            <a:spLocks/>
          </xdr:cNvSpPr>
        </xdr:nvSpPr>
        <xdr:spPr>
          <a:xfrm rot="20233311">
            <a:off x="4405338" y="4335085"/>
            <a:ext cx="502547" cy="39399"/>
          </a:xfrm>
          <a:custGeom>
            <a:pathLst>
              <a:path h="23663" w="597520">
                <a:moveTo>
                  <a:pt x="0" y="11831"/>
                </a:moveTo>
                <a:lnTo>
                  <a:pt x="597520" y="11831"/>
                </a:lnTo>
              </a:path>
            </a:pathLst>
          </a:custGeom>
          <a:noFill/>
          <a:ln w="25400" cmpd="sng">
            <a:solidFill>
              <a:srgbClr val="F79646"/>
            </a:solidFill>
            <a:headEnd type="none"/>
            <a:tailEnd type="none"/>
          </a:ln>
        </xdr:spPr>
        <xdr:txBody>
          <a:bodyPr vertOverflow="clip" wrap="square" lIns="296521" tIns="-3107" rIns="296522" bIns="-3106"/>
          <a:p>
            <a:pPr algn="l">
              <a:defRPr/>
            </a:pPr>
            <a:r>
              <a:rPr lang="en-US" cap="none" u="none" baseline="0">
                <a:latin typeface="Calibri"/>
                <a:ea typeface="Calibri"/>
                <a:cs typeface="Calibri"/>
              </a:rPr>
              <a:t/>
            </a:r>
          </a:p>
        </xdr:txBody>
      </xdr:sp>
      <xdr:sp>
        <xdr:nvSpPr>
          <xdr:cNvPr id="19" name="Forme libre 44"/>
          <xdr:cNvSpPr>
            <a:spLocks/>
          </xdr:cNvSpPr>
        </xdr:nvSpPr>
        <xdr:spPr>
          <a:xfrm>
            <a:off x="6149810" y="4282977"/>
            <a:ext cx="487143" cy="26689"/>
          </a:xfrm>
          <a:custGeom>
            <a:pathLst>
              <a:path h="23663" w="485195">
                <a:moveTo>
                  <a:pt x="0" y="11831"/>
                </a:moveTo>
                <a:lnTo>
                  <a:pt x="485195" y="11831"/>
                </a:lnTo>
              </a:path>
            </a:pathLst>
          </a:custGeom>
          <a:noFill/>
          <a:ln w="25400" cmpd="sng">
            <a:solidFill>
              <a:srgbClr val="F79646"/>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grpSp>
    <xdr:clientData/>
  </xdr:twoCellAnchor>
  <xdr:twoCellAnchor>
    <xdr:from>
      <xdr:col>1</xdr:col>
      <xdr:colOff>2562225</xdr:colOff>
      <xdr:row>33</xdr:row>
      <xdr:rowOff>76200</xdr:rowOff>
    </xdr:from>
    <xdr:to>
      <xdr:col>1</xdr:col>
      <xdr:colOff>2838450</xdr:colOff>
      <xdr:row>35</xdr:row>
      <xdr:rowOff>171450</xdr:rowOff>
    </xdr:to>
    <xdr:sp>
      <xdr:nvSpPr>
        <xdr:cNvPr id="22" name="Connecteur droit 47"/>
        <xdr:cNvSpPr>
          <a:spLocks/>
        </xdr:cNvSpPr>
      </xdr:nvSpPr>
      <xdr:spPr>
        <a:xfrm>
          <a:off x="2733675" y="7934325"/>
          <a:ext cx="266700" cy="476250"/>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xdr:col>
      <xdr:colOff>0</xdr:colOff>
      <xdr:row>6</xdr:row>
      <xdr:rowOff>104775</xdr:rowOff>
    </xdr:from>
    <xdr:ext cx="190500" cy="333375"/>
    <xdr:sp fLocksText="0">
      <xdr:nvSpPr>
        <xdr:cNvPr id="23" name="ZoneTexte 1"/>
        <xdr:cNvSpPr txBox="1">
          <a:spLocks noChangeArrowheads="1"/>
        </xdr:cNvSpPr>
      </xdr:nvSpPr>
      <xdr:spPr>
        <a:xfrm>
          <a:off x="7810500" y="962025"/>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4171950</xdr:colOff>
      <xdr:row>22</xdr:row>
      <xdr:rowOff>171450</xdr:rowOff>
    </xdr:from>
    <xdr:to>
      <xdr:col>1</xdr:col>
      <xdr:colOff>4600575</xdr:colOff>
      <xdr:row>23</xdr:row>
      <xdr:rowOff>76200</xdr:rowOff>
    </xdr:to>
    <xdr:sp>
      <xdr:nvSpPr>
        <xdr:cNvPr id="24" name="Forme libre 48"/>
        <xdr:cNvSpPr>
          <a:spLocks/>
        </xdr:cNvSpPr>
      </xdr:nvSpPr>
      <xdr:spPr>
        <a:xfrm rot="1213031">
          <a:off x="4343400" y="5934075"/>
          <a:ext cx="428625" cy="95250"/>
        </a:xfrm>
        <a:custGeom>
          <a:pathLst>
            <a:path h="23663" w="597520">
              <a:moveTo>
                <a:pt x="0" y="11831"/>
              </a:moveTo>
              <a:lnTo>
                <a:pt x="597520" y="11831"/>
              </a:lnTo>
            </a:path>
          </a:pathLst>
        </a:custGeom>
        <a:noFill/>
        <a:ln w="25400" cmpd="sng">
          <a:solidFill>
            <a:srgbClr val="FFC000"/>
          </a:solidFill>
          <a:headEnd type="none"/>
          <a:tailEnd type="none"/>
        </a:ln>
      </xdr:spPr>
      <xdr:txBody>
        <a:bodyPr vertOverflow="clip" wrap="square" lIns="296521" tIns="-3107" rIns="296522" bIns="-3107"/>
        <a:p>
          <a:pPr algn="l">
            <a:defRPr/>
          </a:pPr>
          <a:r>
            <a:rPr lang="en-US" cap="none" u="none" baseline="0">
              <a:latin typeface="Calibri"/>
              <a:ea typeface="Calibri"/>
              <a:cs typeface="Calibri"/>
            </a:rPr>
            <a:t/>
          </a:r>
        </a:p>
      </xdr:txBody>
    </xdr:sp>
    <xdr:clientData/>
  </xdr:twoCellAnchor>
  <xdr:twoCellAnchor>
    <xdr:from>
      <xdr:col>1</xdr:col>
      <xdr:colOff>5800725</xdr:colOff>
      <xdr:row>23</xdr:row>
      <xdr:rowOff>123825</xdr:rowOff>
    </xdr:from>
    <xdr:to>
      <xdr:col>1</xdr:col>
      <xdr:colOff>6248400</xdr:colOff>
      <xdr:row>23</xdr:row>
      <xdr:rowOff>171450</xdr:rowOff>
    </xdr:to>
    <xdr:sp>
      <xdr:nvSpPr>
        <xdr:cNvPr id="25" name="Forme libre 50"/>
        <xdr:cNvSpPr>
          <a:spLocks/>
        </xdr:cNvSpPr>
      </xdr:nvSpPr>
      <xdr:spPr>
        <a:xfrm>
          <a:off x="5972175" y="6076950"/>
          <a:ext cx="447675" cy="57150"/>
        </a:xfrm>
        <a:custGeom>
          <a:pathLst>
            <a:path h="23663" w="485195">
              <a:moveTo>
                <a:pt x="0" y="11831"/>
              </a:moveTo>
              <a:lnTo>
                <a:pt x="485195" y="11831"/>
              </a:lnTo>
            </a:path>
          </a:pathLst>
        </a:custGeom>
        <a:noFill/>
        <a:ln w="25400" cmpd="sng">
          <a:solidFill>
            <a:srgbClr val="FFC000"/>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5838825</xdr:colOff>
      <xdr:row>33</xdr:row>
      <xdr:rowOff>85725</xdr:rowOff>
    </xdr:from>
    <xdr:to>
      <xdr:col>1</xdr:col>
      <xdr:colOff>6210300</xdr:colOff>
      <xdr:row>33</xdr:row>
      <xdr:rowOff>152400</xdr:rowOff>
    </xdr:to>
    <xdr:sp>
      <xdr:nvSpPr>
        <xdr:cNvPr id="26" name="Forme libre 52"/>
        <xdr:cNvSpPr>
          <a:spLocks/>
        </xdr:cNvSpPr>
      </xdr:nvSpPr>
      <xdr:spPr>
        <a:xfrm>
          <a:off x="6010275" y="7943850"/>
          <a:ext cx="371475" cy="66675"/>
        </a:xfrm>
        <a:custGeom>
          <a:pathLst>
            <a:path h="23663" w="485195">
              <a:moveTo>
                <a:pt x="0" y="11831"/>
              </a:moveTo>
              <a:lnTo>
                <a:pt x="485195" y="11831"/>
              </a:lnTo>
            </a:path>
          </a:pathLst>
        </a:custGeom>
        <a:solidFill>
          <a:srgbClr val="00B050"/>
        </a:solidFill>
        <a:ln w="25400" cmpd="sng">
          <a:solidFill>
            <a:srgbClr val="00B050"/>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4181475</xdr:colOff>
      <xdr:row>38</xdr:row>
      <xdr:rowOff>47625</xdr:rowOff>
    </xdr:from>
    <xdr:to>
      <xdr:col>1</xdr:col>
      <xdr:colOff>4629150</xdr:colOff>
      <xdr:row>38</xdr:row>
      <xdr:rowOff>104775</xdr:rowOff>
    </xdr:to>
    <xdr:sp>
      <xdr:nvSpPr>
        <xdr:cNvPr id="27" name="Forme libre 53"/>
        <xdr:cNvSpPr>
          <a:spLocks/>
        </xdr:cNvSpPr>
      </xdr:nvSpPr>
      <xdr:spPr>
        <a:xfrm>
          <a:off x="4352925" y="8858250"/>
          <a:ext cx="447675" cy="57150"/>
        </a:xfrm>
        <a:custGeom>
          <a:pathLst>
            <a:path h="23663" w="485195">
              <a:moveTo>
                <a:pt x="0" y="11831"/>
              </a:moveTo>
              <a:lnTo>
                <a:pt x="485195" y="11831"/>
              </a:lnTo>
            </a:path>
          </a:pathLst>
        </a:custGeom>
        <a:solidFill>
          <a:srgbClr val="00B050"/>
        </a:solidFill>
        <a:ln w="25400" cmpd="sng">
          <a:solidFill>
            <a:srgbClr val="92D050"/>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5848350</xdr:colOff>
      <xdr:row>38</xdr:row>
      <xdr:rowOff>47625</xdr:rowOff>
    </xdr:from>
    <xdr:to>
      <xdr:col>1</xdr:col>
      <xdr:colOff>6238875</xdr:colOff>
      <xdr:row>38</xdr:row>
      <xdr:rowOff>95250</xdr:rowOff>
    </xdr:to>
    <xdr:sp>
      <xdr:nvSpPr>
        <xdr:cNvPr id="28" name="Forme libre 57"/>
        <xdr:cNvSpPr>
          <a:spLocks/>
        </xdr:cNvSpPr>
      </xdr:nvSpPr>
      <xdr:spPr>
        <a:xfrm>
          <a:off x="6019800" y="8858250"/>
          <a:ext cx="390525" cy="47625"/>
        </a:xfrm>
        <a:custGeom>
          <a:pathLst>
            <a:path h="23663" w="485195">
              <a:moveTo>
                <a:pt x="0" y="11831"/>
              </a:moveTo>
              <a:lnTo>
                <a:pt x="485195" y="11831"/>
              </a:lnTo>
            </a:path>
          </a:pathLst>
        </a:custGeom>
        <a:solidFill>
          <a:srgbClr val="00B050"/>
        </a:solidFill>
        <a:ln w="25400" cmpd="sng">
          <a:solidFill>
            <a:srgbClr val="92D050"/>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4371975</xdr:colOff>
      <xdr:row>40</xdr:row>
      <xdr:rowOff>95250</xdr:rowOff>
    </xdr:from>
    <xdr:to>
      <xdr:col>1</xdr:col>
      <xdr:colOff>4410075</xdr:colOff>
      <xdr:row>43</xdr:row>
      <xdr:rowOff>9525</xdr:rowOff>
    </xdr:to>
    <xdr:sp>
      <xdr:nvSpPr>
        <xdr:cNvPr id="29" name="Forme libre 53"/>
        <xdr:cNvSpPr>
          <a:spLocks/>
        </xdr:cNvSpPr>
      </xdr:nvSpPr>
      <xdr:spPr>
        <a:xfrm rot="2909193">
          <a:off x="4543425" y="9286875"/>
          <a:ext cx="38100" cy="485775"/>
        </a:xfrm>
        <a:custGeom>
          <a:pathLst>
            <a:path h="23663" w="485195">
              <a:moveTo>
                <a:pt x="0" y="11831"/>
              </a:moveTo>
              <a:lnTo>
                <a:pt x="485195" y="11831"/>
              </a:lnTo>
            </a:path>
          </a:pathLst>
        </a:custGeom>
        <a:solidFill>
          <a:srgbClr val="00B050"/>
        </a:solidFill>
        <a:ln w="25400" cmpd="sng">
          <a:solidFill>
            <a:srgbClr val="C1E63A"/>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5838825</xdr:colOff>
      <xdr:row>42</xdr:row>
      <xdr:rowOff>76200</xdr:rowOff>
    </xdr:from>
    <xdr:to>
      <xdr:col>1</xdr:col>
      <xdr:colOff>6219825</xdr:colOff>
      <xdr:row>42</xdr:row>
      <xdr:rowOff>123825</xdr:rowOff>
    </xdr:to>
    <xdr:sp>
      <xdr:nvSpPr>
        <xdr:cNvPr id="30" name="Forme libre 53"/>
        <xdr:cNvSpPr>
          <a:spLocks/>
        </xdr:cNvSpPr>
      </xdr:nvSpPr>
      <xdr:spPr>
        <a:xfrm>
          <a:off x="6010275" y="9648825"/>
          <a:ext cx="381000" cy="47625"/>
        </a:xfrm>
        <a:custGeom>
          <a:pathLst>
            <a:path h="23663" w="485195">
              <a:moveTo>
                <a:pt x="0" y="11831"/>
              </a:moveTo>
              <a:lnTo>
                <a:pt x="485195" y="11831"/>
              </a:lnTo>
            </a:path>
          </a:pathLst>
        </a:custGeom>
        <a:solidFill>
          <a:srgbClr val="00B050"/>
        </a:solidFill>
        <a:ln w="25400" cmpd="sng">
          <a:solidFill>
            <a:srgbClr val="C1E63A"/>
          </a:solidFill>
          <a:headEnd type="none"/>
          <a:tailEnd type="none"/>
        </a:ln>
      </xdr:spPr>
      <xdr:txBody>
        <a:bodyPr vertOverflow="clip" wrap="square" lIns="243168" tIns="-298" rIns="243168" bIns="-298"/>
        <a:p>
          <a:pPr algn="l">
            <a:defRPr/>
          </a:pPr>
          <a:r>
            <a:rPr lang="en-US" cap="none" u="none" baseline="0">
              <a:latin typeface="Calibri"/>
              <a:ea typeface="Calibri"/>
              <a:cs typeface="Calibri"/>
            </a:rPr>
            <a:t/>
          </a:r>
        </a:p>
      </xdr:txBody>
    </xdr:sp>
    <xdr:clientData/>
  </xdr:twoCellAnchor>
  <xdr:twoCellAnchor>
    <xdr:from>
      <xdr:col>1</xdr:col>
      <xdr:colOff>4371975</xdr:colOff>
      <xdr:row>25</xdr:row>
      <xdr:rowOff>38100</xdr:rowOff>
    </xdr:from>
    <xdr:to>
      <xdr:col>1</xdr:col>
      <xdr:colOff>4400550</xdr:colOff>
      <xdr:row>28</xdr:row>
      <xdr:rowOff>76200</xdr:rowOff>
    </xdr:to>
    <xdr:sp>
      <xdr:nvSpPr>
        <xdr:cNvPr id="31" name="Forme libre 48"/>
        <xdr:cNvSpPr>
          <a:spLocks/>
        </xdr:cNvSpPr>
      </xdr:nvSpPr>
      <xdr:spPr>
        <a:xfrm rot="2733497">
          <a:off x="4543425" y="6372225"/>
          <a:ext cx="28575" cy="609600"/>
        </a:xfrm>
        <a:custGeom>
          <a:pathLst>
            <a:path h="23663" w="597520">
              <a:moveTo>
                <a:pt x="0" y="11831"/>
              </a:moveTo>
              <a:lnTo>
                <a:pt x="597520" y="11831"/>
              </a:lnTo>
            </a:path>
          </a:pathLst>
        </a:custGeom>
        <a:noFill/>
        <a:ln w="25400" cmpd="sng">
          <a:solidFill>
            <a:srgbClr val="FFC000"/>
          </a:solidFill>
          <a:headEnd type="none"/>
          <a:tailEnd type="none"/>
        </a:ln>
      </xdr:spPr>
      <xdr:txBody>
        <a:bodyPr vertOverflow="clip" wrap="square" lIns="296521" tIns="-3107" rIns="296522" bIns="-3107"/>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36"/>
  <sheetViews>
    <sheetView tabSelected="1" zoomScale="115" zoomScaleNormal="115" workbookViewId="0" topLeftCell="A1">
      <selection activeCell="B5" sqref="B5"/>
    </sheetView>
  </sheetViews>
  <sheetFormatPr defaultColWidth="11.421875" defaultRowHeight="15"/>
  <cols>
    <col min="1" max="1" width="2.57421875" style="0" customWidth="1"/>
    <col min="2" max="2" width="114.57421875" style="0" customWidth="1"/>
    <col min="3" max="3" width="2.57421875" style="0" customWidth="1"/>
    <col min="4" max="4" width="3.421875" style="0" customWidth="1"/>
  </cols>
  <sheetData>
    <row r="1" ht="15">
      <c r="B1" s="4" t="s">
        <v>12</v>
      </c>
    </row>
    <row r="2" ht="15" thickBot="1">
      <c r="B2" s="3" t="s">
        <v>49</v>
      </c>
    </row>
    <row r="3" ht="7.5" customHeight="1"/>
    <row r="4" ht="11.25" customHeight="1">
      <c r="B4" s="6" t="s">
        <v>75</v>
      </c>
    </row>
    <row r="5" ht="11.25" customHeight="1">
      <c r="B5" s="6" t="s">
        <v>83</v>
      </c>
    </row>
    <row r="6" ht="7.5" customHeight="1" thickBot="1"/>
    <row r="7" spans="2:3" ht="169.5" customHeight="1" thickBot="1">
      <c r="B7" s="2" t="s">
        <v>81</v>
      </c>
      <c r="C7" s="1"/>
    </row>
    <row r="8" spans="2:3" ht="6.75" customHeight="1">
      <c r="B8" s="1"/>
      <c r="C8" s="1"/>
    </row>
    <row r="9" spans="2:3" ht="15">
      <c r="B9" s="1" t="s">
        <v>39</v>
      </c>
      <c r="C9" s="1"/>
    </row>
    <row r="10" spans="2:3" ht="15">
      <c r="B10" s="1"/>
      <c r="C10" s="1"/>
    </row>
    <row r="11" spans="2:3" ht="15">
      <c r="B11" s="1"/>
      <c r="C11" s="1"/>
    </row>
    <row r="12" spans="2:3" ht="15">
      <c r="B12" s="1" t="s">
        <v>39</v>
      </c>
      <c r="C12" s="1"/>
    </row>
    <row r="13" spans="2:3" ht="15">
      <c r="B13" s="1" t="s">
        <v>39</v>
      </c>
      <c r="C13" s="1"/>
    </row>
    <row r="14" spans="2:3" ht="15">
      <c r="B14" s="1"/>
      <c r="C14" s="1"/>
    </row>
    <row r="17" ht="15">
      <c r="B17" t="s">
        <v>39</v>
      </c>
    </row>
    <row r="19" ht="15">
      <c r="B19" t="s">
        <v>39</v>
      </c>
    </row>
    <row r="25" ht="15">
      <c r="B25" t="s">
        <v>39</v>
      </c>
    </row>
    <row r="26" ht="15">
      <c r="B26" t="s">
        <v>39</v>
      </c>
    </row>
    <row r="35" ht="15">
      <c r="B35" s="5"/>
    </row>
    <row r="36" ht="15">
      <c r="B36" s="5"/>
    </row>
  </sheetData>
  <sheetProtection/>
  <printOptions horizontalCentered="1"/>
  <pageMargins left="0.1968503937007874" right="0.1968503937007874" top="0.7480314960629921" bottom="0.7480314960629921" header="0.31496062992125984" footer="0.31496062992125984"/>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B1:I29"/>
  <sheetViews>
    <sheetView zoomScale="85" zoomScaleNormal="85" zoomScalePageLayoutView="0" workbookViewId="0" topLeftCell="A1">
      <selection activeCell="B2" sqref="B2:G2"/>
    </sheetView>
  </sheetViews>
  <sheetFormatPr defaultColWidth="3.421875" defaultRowHeight="0" customHeight="1" zeroHeight="1"/>
  <cols>
    <col min="1" max="1" width="1.421875" style="8" customWidth="1"/>
    <col min="2" max="2" width="23.57421875" style="56" customWidth="1"/>
    <col min="3" max="3" width="38.00390625" style="8" customWidth="1"/>
    <col min="4" max="4" width="11.00390625" style="8" customWidth="1"/>
    <col min="5" max="5" width="19.28125" style="8" customWidth="1"/>
    <col min="6" max="6" width="13.421875" style="8" customWidth="1"/>
    <col min="7" max="7" width="22.421875" style="8" customWidth="1"/>
    <col min="8" max="254" width="0" style="8" hidden="1" customWidth="1"/>
    <col min="255" max="255" width="0.9921875" style="8" customWidth="1"/>
    <col min="256" max="16384" width="3.421875" style="8" customWidth="1"/>
  </cols>
  <sheetData>
    <row r="1" spans="2:8" ht="18" thickBot="1">
      <c r="B1" s="187" t="s">
        <v>12</v>
      </c>
      <c r="C1" s="188"/>
      <c r="D1" s="188"/>
      <c r="E1" s="188"/>
      <c r="F1" s="188"/>
      <c r="G1" s="189"/>
      <c r="H1" s="7"/>
    </row>
    <row r="2" spans="2:8" s="10" customFormat="1" ht="36" customHeight="1" thickBot="1">
      <c r="B2" s="190" t="s">
        <v>65</v>
      </c>
      <c r="C2" s="191"/>
      <c r="D2" s="191"/>
      <c r="E2" s="191"/>
      <c r="F2" s="191"/>
      <c r="G2" s="192"/>
      <c r="H2" s="9"/>
    </row>
    <row r="3" spans="2:8" s="10" customFormat="1" ht="12" customHeight="1" thickBot="1">
      <c r="B3" s="11"/>
      <c r="C3" s="11"/>
      <c r="D3" s="11"/>
      <c r="E3" s="11"/>
      <c r="F3" s="11"/>
      <c r="G3" s="11"/>
      <c r="H3" s="11"/>
    </row>
    <row r="4" spans="2:7" ht="24" customHeight="1">
      <c r="B4" s="12" t="s">
        <v>3</v>
      </c>
      <c r="C4" s="183"/>
      <c r="D4" s="183"/>
      <c r="E4" s="183"/>
      <c r="F4" s="183"/>
      <c r="G4" s="184"/>
    </row>
    <row r="5" spans="2:7" ht="24" customHeight="1">
      <c r="B5" s="13" t="s">
        <v>26</v>
      </c>
      <c r="C5" s="185"/>
      <c r="D5" s="185"/>
      <c r="E5" s="185"/>
      <c r="F5" s="185"/>
      <c r="G5" s="186"/>
    </row>
    <row r="6" spans="2:7" ht="21.75" customHeight="1">
      <c r="B6" s="13" t="s">
        <v>4</v>
      </c>
      <c r="C6" s="185"/>
      <c r="D6" s="185"/>
      <c r="E6" s="185"/>
      <c r="F6" s="185"/>
      <c r="G6" s="186"/>
    </row>
    <row r="7" spans="2:7" ht="28.5" customHeight="1">
      <c r="B7" s="13" t="s">
        <v>46</v>
      </c>
      <c r="C7" s="185"/>
      <c r="D7" s="185"/>
      <c r="E7" s="185"/>
      <c r="F7" s="185"/>
      <c r="G7" s="186"/>
    </row>
    <row r="8" spans="2:7" ht="33" customHeight="1" thickBot="1">
      <c r="B8" s="14" t="s">
        <v>47</v>
      </c>
      <c r="C8" s="179"/>
      <c r="D8" s="179"/>
      <c r="E8" s="179"/>
      <c r="F8" s="179"/>
      <c r="G8" s="180"/>
    </row>
    <row r="9" spans="2:7" ht="10.5" customHeight="1" thickBot="1">
      <c r="B9" s="15"/>
      <c r="C9" s="15"/>
      <c r="D9" s="15"/>
      <c r="E9" s="15"/>
      <c r="F9" s="15"/>
      <c r="G9" s="15"/>
    </row>
    <row r="10" spans="2:8" ht="18" thickBot="1">
      <c r="B10" s="193" t="s">
        <v>14</v>
      </c>
      <c r="C10" s="194"/>
      <c r="D10" s="194"/>
      <c r="E10" s="194"/>
      <c r="F10" s="194"/>
      <c r="G10" s="195"/>
      <c r="H10" s="16"/>
    </row>
    <row r="11" spans="2:7" ht="18" thickBot="1">
      <c r="B11" s="201"/>
      <c r="C11" s="202"/>
      <c r="D11" s="202"/>
      <c r="E11" s="202"/>
      <c r="F11" s="203"/>
      <c r="G11" s="17" t="s">
        <v>48</v>
      </c>
    </row>
    <row r="12" spans="2:7" ht="52.5" thickBot="1">
      <c r="B12" s="18" t="s">
        <v>50</v>
      </c>
      <c r="C12" s="19" t="s">
        <v>59</v>
      </c>
      <c r="D12" s="20" t="s">
        <v>61</v>
      </c>
      <c r="E12" s="20" t="s">
        <v>72</v>
      </c>
      <c r="F12" s="20" t="s">
        <v>73</v>
      </c>
      <c r="G12" s="21"/>
    </row>
    <row r="13" spans="2:7" ht="18" thickBot="1">
      <c r="B13" s="204"/>
      <c r="C13" s="205"/>
      <c r="D13" s="205"/>
      <c r="E13" s="205"/>
      <c r="F13" s="205"/>
      <c r="G13" s="206"/>
    </row>
    <row r="14" spans="2:7" ht="21.75" customHeight="1">
      <c r="B14" s="207" t="s">
        <v>7</v>
      </c>
      <c r="C14" s="22" t="s">
        <v>17</v>
      </c>
      <c r="D14" s="23">
        <v>0.25</v>
      </c>
      <c r="E14" s="24" t="s">
        <v>18</v>
      </c>
      <c r="F14" s="25"/>
      <c r="G14" s="26">
        <f>D14*F14</f>
        <v>0</v>
      </c>
    </row>
    <row r="15" spans="2:7" ht="21.75" customHeight="1">
      <c r="B15" s="208"/>
      <c r="C15" s="27" t="s">
        <v>19</v>
      </c>
      <c r="D15" s="28">
        <v>0.32</v>
      </c>
      <c r="E15" s="29" t="s">
        <v>18</v>
      </c>
      <c r="F15" s="30"/>
      <c r="G15" s="31">
        <f>D15*F15</f>
        <v>0</v>
      </c>
    </row>
    <row r="16" spans="2:7" ht="21.75" customHeight="1">
      <c r="B16" s="208"/>
      <c r="C16" s="32" t="s">
        <v>63</v>
      </c>
      <c r="D16" s="28">
        <v>0.35</v>
      </c>
      <c r="E16" s="29" t="s">
        <v>18</v>
      </c>
      <c r="F16" s="30"/>
      <c r="G16" s="31">
        <f>D16*F16</f>
        <v>0</v>
      </c>
    </row>
    <row r="17" spans="2:7" ht="21.75" customHeight="1">
      <c r="B17" s="208"/>
      <c r="C17" s="27" t="s">
        <v>20</v>
      </c>
      <c r="D17" s="30"/>
      <c r="E17" s="29" t="s">
        <v>18</v>
      </c>
      <c r="F17" s="30"/>
      <c r="G17" s="31">
        <f>D17*F17</f>
        <v>0</v>
      </c>
    </row>
    <row r="18" spans="2:7" ht="21.75" customHeight="1">
      <c r="B18" s="208"/>
      <c r="C18" s="213" t="s">
        <v>21</v>
      </c>
      <c r="D18" s="214"/>
      <c r="E18" s="214"/>
      <c r="F18" s="214"/>
      <c r="G18" s="33"/>
    </row>
    <row r="19" spans="2:7" ht="21.75" customHeight="1" thickBot="1">
      <c r="B19" s="209"/>
      <c r="C19" s="181" t="s">
        <v>22</v>
      </c>
      <c r="D19" s="182"/>
      <c r="E19" s="182"/>
      <c r="F19" s="182"/>
      <c r="G19" s="34"/>
    </row>
    <row r="20" spans="2:7" ht="9.75" customHeight="1" thickBot="1">
      <c r="B20" s="35"/>
      <c r="C20" s="35"/>
      <c r="D20" s="35"/>
      <c r="E20" s="35"/>
      <c r="F20" s="35"/>
      <c r="G20" s="36"/>
    </row>
    <row r="21" spans="2:7" ht="21.75" customHeight="1">
      <c r="B21" s="210" t="s">
        <v>23</v>
      </c>
      <c r="C21" s="37" t="s">
        <v>24</v>
      </c>
      <c r="D21" s="38">
        <v>15.25</v>
      </c>
      <c r="E21" s="39" t="s">
        <v>25</v>
      </c>
      <c r="F21" s="40"/>
      <c r="G21" s="41">
        <f>F21*D21</f>
        <v>0</v>
      </c>
    </row>
    <row r="22" spans="2:7" ht="51.75" customHeight="1">
      <c r="B22" s="211"/>
      <c r="C22" s="42" t="s">
        <v>29</v>
      </c>
      <c r="D22" s="43">
        <v>48</v>
      </c>
      <c r="E22" s="44" t="s">
        <v>25</v>
      </c>
      <c r="F22" s="45"/>
      <c r="G22" s="46">
        <f>F22*D22</f>
        <v>0</v>
      </c>
    </row>
    <row r="23" spans="2:7" ht="69">
      <c r="B23" s="211"/>
      <c r="C23" s="42" t="s">
        <v>32</v>
      </c>
      <c r="D23" s="47">
        <v>55</v>
      </c>
      <c r="E23" s="44" t="s">
        <v>25</v>
      </c>
      <c r="F23" s="45"/>
      <c r="G23" s="46">
        <f>F23*D23</f>
        <v>0</v>
      </c>
    </row>
    <row r="24" spans="2:7" ht="51.75">
      <c r="B24" s="211"/>
      <c r="C24" s="42" t="s">
        <v>30</v>
      </c>
      <c r="D24" s="47">
        <v>60</v>
      </c>
      <c r="E24" s="44" t="s">
        <v>25</v>
      </c>
      <c r="F24" s="45"/>
      <c r="G24" s="46">
        <f>F24*D24</f>
        <v>0</v>
      </c>
    </row>
    <row r="25" spans="2:9" ht="143.25" customHeight="1" thickBot="1">
      <c r="B25" s="212"/>
      <c r="C25" s="48" t="s">
        <v>33</v>
      </c>
      <c r="D25" s="49">
        <v>70</v>
      </c>
      <c r="E25" s="50" t="s">
        <v>25</v>
      </c>
      <c r="F25" s="51"/>
      <c r="G25" s="52">
        <f>F25*D25</f>
        <v>0</v>
      </c>
      <c r="I25" s="53"/>
    </row>
    <row r="26" spans="2:8" ht="17.25" customHeight="1" thickBot="1">
      <c r="B26" s="57"/>
      <c r="C26" s="58"/>
      <c r="D26" s="59"/>
      <c r="E26" s="60"/>
      <c r="F26" s="60"/>
      <c r="G26" s="55"/>
      <c r="H26" s="16"/>
    </row>
    <row r="27" spans="2:8" ht="21.75" customHeight="1" thickBot="1">
      <c r="B27" s="199" t="s">
        <v>64</v>
      </c>
      <c r="C27" s="200"/>
      <c r="D27" s="200"/>
      <c r="E27" s="200"/>
      <c r="F27" s="200"/>
      <c r="G27" s="61"/>
      <c r="H27" s="16"/>
    </row>
    <row r="28" spans="2:8" ht="8.25" customHeight="1" thickBot="1">
      <c r="B28" s="54"/>
      <c r="C28" s="54"/>
      <c r="D28" s="54"/>
      <c r="E28" s="54"/>
      <c r="F28" s="54"/>
      <c r="G28" s="55"/>
      <c r="H28" s="16"/>
    </row>
    <row r="29" spans="2:7" ht="33" customHeight="1" thickBot="1">
      <c r="B29" s="196" t="s">
        <v>0</v>
      </c>
      <c r="C29" s="197"/>
      <c r="D29" s="197"/>
      <c r="E29" s="197"/>
      <c r="F29" s="198"/>
      <c r="G29" s="161">
        <f>SUM(G12:G27)</f>
        <v>0</v>
      </c>
    </row>
    <row r="30" ht="17.25"/>
    <row r="31" ht="17.25"/>
    <row r="32" ht="15" customHeight="1"/>
    <row r="33" ht="15" customHeight="1"/>
    <row r="34" ht="15" customHeight="1"/>
    <row r="35" ht="15" customHeight="1"/>
    <row r="36" ht="15" customHeight="1"/>
    <row r="37" ht="15" customHeight="1"/>
    <row r="38" ht="15" customHeight="1"/>
    <row r="39" ht="15" customHeight="1"/>
  </sheetData>
  <sheetProtection/>
  <mergeCells count="16">
    <mergeCell ref="B1:G1"/>
    <mergeCell ref="B2:G2"/>
    <mergeCell ref="B10:G10"/>
    <mergeCell ref="B29:F29"/>
    <mergeCell ref="B27:F27"/>
    <mergeCell ref="B11:F11"/>
    <mergeCell ref="B13:G13"/>
    <mergeCell ref="B14:B19"/>
    <mergeCell ref="B21:B25"/>
    <mergeCell ref="C18:F18"/>
    <mergeCell ref="C8:G8"/>
    <mergeCell ref="C19:F19"/>
    <mergeCell ref="C4:G4"/>
    <mergeCell ref="C5:G5"/>
    <mergeCell ref="C6:G6"/>
    <mergeCell ref="C7:G7"/>
  </mergeCells>
  <printOptions/>
  <pageMargins left="0.2362204724409449" right="0.2362204724409449" top="0.2362204724409449" bottom="0.2362204724409449" header="0.2362204724409449" footer="0.2362204724409449"/>
  <pageSetup fitToHeight="1" fitToWidth="1" horizontalDpi="600" verticalDpi="600" orientation="portrait" paperSize="9" scale="76" r:id="rId2"/>
  <legacyDrawing r:id="rId1"/>
</worksheet>
</file>

<file path=xl/worksheets/sheet3.xml><?xml version="1.0" encoding="utf-8"?>
<worksheet xmlns="http://schemas.openxmlformats.org/spreadsheetml/2006/main" xmlns:r="http://schemas.openxmlformats.org/officeDocument/2006/relationships">
  <sheetPr>
    <tabColor theme="5"/>
    <pageSetUpPr fitToPage="1"/>
  </sheetPr>
  <dimension ref="A1:G42"/>
  <sheetViews>
    <sheetView zoomScale="85" zoomScaleNormal="85" zoomScalePageLayoutView="0" workbookViewId="0" topLeftCell="A1">
      <selection activeCell="B2" sqref="B2:G2"/>
    </sheetView>
  </sheetViews>
  <sheetFormatPr defaultColWidth="2.421875" defaultRowHeight="15"/>
  <cols>
    <col min="1" max="1" width="0.5625" style="8" customWidth="1"/>
    <col min="2" max="2" width="23.421875" style="66" customWidth="1"/>
    <col min="3" max="4" width="35.57421875" style="8" customWidth="1"/>
    <col min="5" max="5" width="16.421875" style="8" customWidth="1"/>
    <col min="6" max="6" width="32.57421875" style="8" customWidth="1"/>
    <col min="7" max="7" width="18.8515625" style="8" customWidth="1"/>
    <col min="8" max="8" width="1.8515625" style="8" customWidth="1"/>
    <col min="9" max="64" width="5.57421875" style="8" customWidth="1"/>
    <col min="65" max="16384" width="2.421875" style="8" customWidth="1"/>
  </cols>
  <sheetData>
    <row r="1" spans="1:7" ht="18" thickBot="1">
      <c r="A1" s="62"/>
      <c r="B1" s="187" t="s">
        <v>12</v>
      </c>
      <c r="C1" s="188"/>
      <c r="D1" s="188"/>
      <c r="E1" s="188"/>
      <c r="F1" s="188"/>
      <c r="G1" s="189"/>
    </row>
    <row r="2" spans="1:7" s="64" customFormat="1" ht="52.5" customHeight="1" thickBot="1">
      <c r="A2" s="63"/>
      <c r="B2" s="221" t="s">
        <v>71</v>
      </c>
      <c r="C2" s="222"/>
      <c r="D2" s="222"/>
      <c r="E2" s="222"/>
      <c r="F2" s="222"/>
      <c r="G2" s="223"/>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30" customHeight="1">
      <c r="B6" s="12" t="s">
        <v>3</v>
      </c>
      <c r="C6" s="227"/>
      <c r="D6" s="228"/>
      <c r="E6" s="228"/>
      <c r="F6" s="228"/>
      <c r="G6" s="229"/>
    </row>
    <row r="7" spans="2:7" s="16" customFormat="1" ht="30" customHeight="1">
      <c r="B7" s="13" t="s">
        <v>26</v>
      </c>
      <c r="C7" s="230"/>
      <c r="D7" s="231"/>
      <c r="E7" s="231"/>
      <c r="F7" s="231"/>
      <c r="G7" s="232"/>
    </row>
    <row r="8" spans="2:7" s="16" customFormat="1" ht="30" customHeight="1">
      <c r="B8" s="13" t="s">
        <v>4</v>
      </c>
      <c r="C8" s="224"/>
      <c r="D8" s="225"/>
      <c r="E8" s="225"/>
      <c r="F8" s="225"/>
      <c r="G8" s="226"/>
    </row>
    <row r="9" spans="2:7" s="16" customFormat="1" ht="30" customHeight="1">
      <c r="B9" s="68" t="s">
        <v>46</v>
      </c>
      <c r="C9" s="230"/>
      <c r="D9" s="231"/>
      <c r="E9" s="231"/>
      <c r="F9" s="231"/>
      <c r="G9" s="232"/>
    </row>
    <row r="10" spans="2:7" s="16" customFormat="1" ht="30" customHeight="1" thickBot="1">
      <c r="B10" s="14" t="s">
        <v>47</v>
      </c>
      <c r="C10" s="239"/>
      <c r="D10" s="240"/>
      <c r="E10" s="240"/>
      <c r="F10" s="240"/>
      <c r="G10" s="241"/>
    </row>
    <row r="11" spans="2:7" s="16" customFormat="1" ht="18" thickBot="1">
      <c r="B11" s="66"/>
      <c r="C11" s="8"/>
      <c r="D11" s="8"/>
      <c r="E11" s="8"/>
      <c r="F11" s="8"/>
      <c r="G11" s="8"/>
    </row>
    <row r="12" spans="2:7" s="16" customFormat="1" ht="18" thickBot="1">
      <c r="B12" s="199" t="s">
        <v>14</v>
      </c>
      <c r="C12" s="200"/>
      <c r="D12" s="200"/>
      <c r="E12" s="200"/>
      <c r="F12" s="200"/>
      <c r="G12" s="233"/>
    </row>
    <row r="13" spans="2:7" s="16" customFormat="1" ht="18" thickBot="1">
      <c r="B13" s="66"/>
      <c r="C13" s="8"/>
      <c r="D13" s="8"/>
      <c r="E13" s="8"/>
      <c r="F13" s="8"/>
      <c r="G13" s="8"/>
    </row>
    <row r="14" spans="2:7" s="16" customFormat="1" ht="48.75" customHeight="1" thickBot="1">
      <c r="B14" s="215" t="s">
        <v>50</v>
      </c>
      <c r="C14" s="248"/>
      <c r="D14" s="69" t="s">
        <v>59</v>
      </c>
      <c r="E14" s="20" t="s">
        <v>61</v>
      </c>
      <c r="F14" s="20" t="s">
        <v>58</v>
      </c>
      <c r="G14" s="70" t="s">
        <v>60</v>
      </c>
    </row>
    <row r="15" spans="2:7" s="16" customFormat="1" ht="24.75" customHeight="1" thickBot="1">
      <c r="B15" s="215" t="s">
        <v>11</v>
      </c>
      <c r="C15" s="216"/>
      <c r="D15" s="216"/>
      <c r="E15" s="216"/>
      <c r="F15" s="217"/>
      <c r="G15" s="71"/>
    </row>
    <row r="16" spans="2:7" s="16" customFormat="1" ht="18" thickBot="1">
      <c r="B16" s="66"/>
      <c r="C16" s="8"/>
      <c r="D16" s="8"/>
      <c r="E16" s="8"/>
      <c r="F16" s="8"/>
      <c r="G16" s="8"/>
    </row>
    <row r="17" spans="1:7" s="36" customFormat="1" ht="34.5">
      <c r="A17" s="35"/>
      <c r="B17" s="72" t="s">
        <v>7</v>
      </c>
      <c r="C17" s="246" t="s">
        <v>8</v>
      </c>
      <c r="D17" s="247"/>
      <c r="E17" s="73" t="s">
        <v>9</v>
      </c>
      <c r="F17" s="73" t="s">
        <v>6</v>
      </c>
      <c r="G17" s="74" t="s">
        <v>27</v>
      </c>
    </row>
    <row r="18" spans="1:7" s="16" customFormat="1" ht="45" customHeight="1">
      <c r="A18" s="75"/>
      <c r="B18" s="76" t="s">
        <v>55</v>
      </c>
      <c r="C18" s="244" t="s">
        <v>62</v>
      </c>
      <c r="D18" s="245"/>
      <c r="E18" s="77">
        <v>0.29</v>
      </c>
      <c r="F18" s="78"/>
      <c r="G18" s="79">
        <f>E18*F18</f>
        <v>0</v>
      </c>
    </row>
    <row r="19" spans="1:7" s="16" customFormat="1" ht="45" customHeight="1">
      <c r="A19" s="75"/>
      <c r="B19" s="76" t="s">
        <v>1</v>
      </c>
      <c r="C19" s="244" t="s">
        <v>62</v>
      </c>
      <c r="D19" s="245"/>
      <c r="E19" s="77">
        <v>0.37</v>
      </c>
      <c r="F19" s="78"/>
      <c r="G19" s="79">
        <f>E19*F19</f>
        <v>0</v>
      </c>
    </row>
    <row r="20" spans="1:7" s="16" customFormat="1" ht="45" customHeight="1" thickBot="1">
      <c r="A20" s="75"/>
      <c r="B20" s="80" t="s">
        <v>2</v>
      </c>
      <c r="C20" s="242" t="s">
        <v>62</v>
      </c>
      <c r="D20" s="243"/>
      <c r="E20" s="81">
        <v>0.41</v>
      </c>
      <c r="F20" s="82"/>
      <c r="G20" s="83">
        <f>E20*F20</f>
        <v>0</v>
      </c>
    </row>
    <row r="21" spans="1:7" s="16" customFormat="1" ht="24.75" customHeight="1" thickBot="1">
      <c r="A21" s="75"/>
      <c r="B21" s="218" t="s">
        <v>11</v>
      </c>
      <c r="C21" s="219"/>
      <c r="D21" s="219"/>
      <c r="E21" s="219"/>
      <c r="F21" s="220"/>
      <c r="G21" s="84">
        <f>SUM(G18:G20)</f>
        <v>0</v>
      </c>
    </row>
    <row r="22" spans="1:7" s="16" customFormat="1" ht="18" thickBot="1">
      <c r="A22" s="75"/>
      <c r="C22" s="85"/>
      <c r="D22" s="85"/>
      <c r="E22" s="86"/>
      <c r="F22" s="85"/>
      <c r="G22" s="87"/>
    </row>
    <row r="23" spans="1:7" s="16" customFormat="1" ht="24.75" customHeight="1" thickBot="1">
      <c r="A23" s="75"/>
      <c r="B23" s="215" t="s">
        <v>21</v>
      </c>
      <c r="C23" s="216"/>
      <c r="D23" s="216"/>
      <c r="E23" s="216"/>
      <c r="F23" s="217"/>
      <c r="G23" s="88"/>
    </row>
    <row r="24" spans="1:7" s="16" customFormat="1" ht="24.75" customHeight="1" thickBot="1">
      <c r="A24" s="75"/>
      <c r="B24" s="215" t="s">
        <v>22</v>
      </c>
      <c r="C24" s="216"/>
      <c r="D24" s="216"/>
      <c r="E24" s="216"/>
      <c r="F24" s="217"/>
      <c r="G24" s="89"/>
    </row>
    <row r="25" spans="1:7" s="16" customFormat="1" ht="18" thickBot="1">
      <c r="A25" s="75"/>
      <c r="B25" s="66"/>
      <c r="C25" s="8"/>
      <c r="D25" s="8"/>
      <c r="E25" s="8"/>
      <c r="F25" s="8"/>
      <c r="G25" s="90"/>
    </row>
    <row r="26" spans="1:7" s="16" customFormat="1" ht="31.5" customHeight="1">
      <c r="A26" s="75"/>
      <c r="B26" s="91"/>
      <c r="C26" s="251" t="s">
        <v>8</v>
      </c>
      <c r="D26" s="247"/>
      <c r="E26" s="73" t="s">
        <v>9</v>
      </c>
      <c r="F26" s="73" t="s">
        <v>6</v>
      </c>
      <c r="G26" s="74" t="s">
        <v>27</v>
      </c>
    </row>
    <row r="27" spans="1:7" s="16" customFormat="1" ht="69.75" customHeight="1">
      <c r="A27" s="75"/>
      <c r="B27" s="92" t="s">
        <v>54</v>
      </c>
      <c r="C27" s="249" t="s">
        <v>62</v>
      </c>
      <c r="D27" s="245"/>
      <c r="E27" s="77">
        <v>0.14</v>
      </c>
      <c r="F27" s="78"/>
      <c r="G27" s="79">
        <f>E27*F27</f>
        <v>0</v>
      </c>
    </row>
    <row r="28" spans="1:7" s="16" customFormat="1" ht="51" customHeight="1" thickBot="1">
      <c r="A28" s="75"/>
      <c r="B28" s="93" t="s">
        <v>10</v>
      </c>
      <c r="C28" s="250" t="s">
        <v>62</v>
      </c>
      <c r="D28" s="243"/>
      <c r="E28" s="81">
        <v>0.11</v>
      </c>
      <c r="F28" s="82"/>
      <c r="G28" s="83">
        <f>E28*F28</f>
        <v>0</v>
      </c>
    </row>
    <row r="29" spans="1:7" s="16" customFormat="1" ht="24.75" customHeight="1" thickBot="1">
      <c r="A29" s="75"/>
      <c r="B29" s="215" t="s">
        <v>11</v>
      </c>
      <c r="C29" s="216"/>
      <c r="D29" s="216"/>
      <c r="E29" s="216"/>
      <c r="F29" s="217"/>
      <c r="G29" s="94">
        <f>SUM(G27:G28)</f>
        <v>0</v>
      </c>
    </row>
    <row r="30" spans="1:7" s="16" customFormat="1" ht="19.5" customHeight="1" thickBot="1">
      <c r="A30" s="75"/>
      <c r="B30" s="66"/>
      <c r="C30" s="95"/>
      <c r="D30" s="96"/>
      <c r="E30" s="97"/>
      <c r="F30" s="96"/>
      <c r="G30" s="97"/>
    </row>
    <row r="31" spans="1:7" s="16" customFormat="1" ht="16.5" customHeight="1" thickBot="1">
      <c r="A31" s="75"/>
      <c r="B31" s="199" t="s">
        <v>15</v>
      </c>
      <c r="C31" s="200"/>
      <c r="D31" s="200"/>
      <c r="E31" s="200"/>
      <c r="F31" s="200"/>
      <c r="G31" s="233"/>
    </row>
    <row r="32" spans="1:7" s="16" customFormat="1" ht="18" thickBot="1">
      <c r="A32" s="75"/>
      <c r="B32" s="65"/>
      <c r="C32" s="8"/>
      <c r="D32" s="98"/>
      <c r="E32" s="98"/>
      <c r="F32" s="98"/>
      <c r="G32" s="99"/>
    </row>
    <row r="33" spans="1:7" s="16" customFormat="1" ht="69.75" thickBot="1">
      <c r="A33" s="75"/>
      <c r="B33" s="100"/>
      <c r="C33" s="101" t="s">
        <v>36</v>
      </c>
      <c r="D33" s="102" t="s">
        <v>37</v>
      </c>
      <c r="E33" s="102" t="s">
        <v>38</v>
      </c>
      <c r="F33" s="102" t="s">
        <v>51</v>
      </c>
      <c r="G33" s="103" t="s">
        <v>27</v>
      </c>
    </row>
    <row r="34" spans="1:7" s="16" customFormat="1" ht="49.5" customHeight="1">
      <c r="A34" s="75"/>
      <c r="B34" s="104" t="s">
        <v>34</v>
      </c>
      <c r="C34" s="105">
        <v>70</v>
      </c>
      <c r="D34" s="106">
        <v>90</v>
      </c>
      <c r="E34" s="106">
        <v>110</v>
      </c>
      <c r="F34" s="106">
        <v>70</v>
      </c>
      <c r="G34" s="237">
        <f>C35*C34+D35*D34+E35*E34+F35*F34</f>
        <v>0</v>
      </c>
    </row>
    <row r="35" spans="1:7" s="16" customFormat="1" ht="38.25" customHeight="1" thickBot="1">
      <c r="A35" s="75"/>
      <c r="B35" s="93" t="s">
        <v>16</v>
      </c>
      <c r="C35" s="107"/>
      <c r="D35" s="108"/>
      <c r="E35" s="108"/>
      <c r="F35" s="108"/>
      <c r="G35" s="238"/>
    </row>
    <row r="36" spans="1:7" s="16" customFormat="1" ht="38.25" customHeight="1">
      <c r="A36" s="75"/>
      <c r="B36" s="104" t="s">
        <v>35</v>
      </c>
      <c r="C36" s="109">
        <v>15.25</v>
      </c>
      <c r="D36" s="109">
        <v>15.25</v>
      </c>
      <c r="E36" s="109">
        <v>15.25</v>
      </c>
      <c r="F36" s="109">
        <v>15.75</v>
      </c>
      <c r="G36" s="237">
        <f>C36*C37+D36*D37+E36*E37+F36*F37</f>
        <v>0</v>
      </c>
    </row>
    <row r="37" spans="1:7" s="16" customFormat="1" ht="36" customHeight="1" thickBot="1">
      <c r="A37" s="75"/>
      <c r="B37" s="93" t="s">
        <v>52</v>
      </c>
      <c r="C37" s="110"/>
      <c r="D37" s="111"/>
      <c r="E37" s="108"/>
      <c r="F37" s="108"/>
      <c r="G37" s="238"/>
    </row>
    <row r="38" spans="1:7" s="16" customFormat="1" ht="27" customHeight="1" thickBot="1">
      <c r="A38" s="75"/>
      <c r="B38" s="215" t="s">
        <v>11</v>
      </c>
      <c r="C38" s="216"/>
      <c r="D38" s="216"/>
      <c r="E38" s="216"/>
      <c r="F38" s="217"/>
      <c r="G38" s="112">
        <f>G34+G36</f>
        <v>0</v>
      </c>
    </row>
    <row r="39" spans="1:7" s="16" customFormat="1" ht="18" thickBot="1">
      <c r="A39" s="75"/>
      <c r="B39" s="85"/>
      <c r="C39" s="8"/>
      <c r="D39" s="113"/>
      <c r="E39" s="114"/>
      <c r="F39" s="113"/>
      <c r="G39" s="114"/>
    </row>
    <row r="40" spans="1:7" s="16" customFormat="1" ht="24.75" customHeight="1" thickBot="1">
      <c r="A40" s="75"/>
      <c r="B40" s="199" t="s">
        <v>64</v>
      </c>
      <c r="C40" s="200"/>
      <c r="D40" s="200"/>
      <c r="E40" s="200"/>
      <c r="F40" s="200"/>
      <c r="G40" s="115"/>
    </row>
    <row r="41" ht="18" thickBot="1"/>
    <row r="42" spans="2:7" ht="30.75" customHeight="1" thickBot="1">
      <c r="B42" s="234" t="s">
        <v>0</v>
      </c>
      <c r="C42" s="235"/>
      <c r="D42" s="235"/>
      <c r="E42" s="235"/>
      <c r="F42" s="236"/>
      <c r="G42" s="162">
        <f>G15+G21+G23+G24+G29+G38+G40</f>
        <v>0</v>
      </c>
    </row>
  </sheetData>
  <sheetProtection/>
  <mergeCells count="28">
    <mergeCell ref="B38:F38"/>
    <mergeCell ref="G36:G37"/>
    <mergeCell ref="B29:F29"/>
    <mergeCell ref="B15:F15"/>
    <mergeCell ref="B14:C14"/>
    <mergeCell ref="B4:G4"/>
    <mergeCell ref="C27:D27"/>
    <mergeCell ref="C28:D28"/>
    <mergeCell ref="C26:D26"/>
    <mergeCell ref="B23:F23"/>
    <mergeCell ref="B42:F42"/>
    <mergeCell ref="B40:F40"/>
    <mergeCell ref="G34:G35"/>
    <mergeCell ref="C9:G9"/>
    <mergeCell ref="B31:G31"/>
    <mergeCell ref="C10:G10"/>
    <mergeCell ref="C20:D20"/>
    <mergeCell ref="C19:D19"/>
    <mergeCell ref="C18:D18"/>
    <mergeCell ref="C17:D17"/>
    <mergeCell ref="B24:F24"/>
    <mergeCell ref="B21:F21"/>
    <mergeCell ref="B1:G1"/>
    <mergeCell ref="B2:G2"/>
    <mergeCell ref="C8:G8"/>
    <mergeCell ref="C6:G6"/>
    <mergeCell ref="C7:G7"/>
    <mergeCell ref="B12:G12"/>
  </mergeCells>
  <printOptions horizontalCentered="1"/>
  <pageMargins left="0.2362204724409449" right="0.2362204724409449" top="0.2362204724409449" bottom="0.2362204724409449" header="0" footer="0"/>
  <pageSetup fitToHeight="1" fitToWidth="1" horizontalDpi="600" verticalDpi="600" orientation="portrait" paperSize="9" scale="60" r:id="rId2"/>
  <legacyDrawing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H45"/>
  <sheetViews>
    <sheetView zoomScale="80" zoomScaleNormal="80" zoomScalePageLayoutView="0" workbookViewId="0" topLeftCell="A28">
      <selection activeCell="B2" sqref="B2:G2"/>
    </sheetView>
  </sheetViews>
  <sheetFormatPr defaultColWidth="2.421875" defaultRowHeight="15"/>
  <cols>
    <col min="1" max="1" width="0.5625" style="8" customWidth="1"/>
    <col min="2" max="2" width="23.57421875" style="66" customWidth="1"/>
    <col min="3" max="4" width="35.57421875" style="8" customWidth="1"/>
    <col min="5" max="5" width="13.57421875" style="8" customWidth="1"/>
    <col min="6" max="6" width="34.57421875" style="8" customWidth="1"/>
    <col min="7" max="7" width="17.00390625" style="8" customWidth="1"/>
    <col min="8" max="144" width="5.57421875" style="8" customWidth="1"/>
    <col min="145" max="16384" width="2.421875" style="8" customWidth="1"/>
  </cols>
  <sheetData>
    <row r="1" spans="1:7" ht="18" thickBot="1">
      <c r="A1" s="62"/>
      <c r="B1" s="187" t="s">
        <v>12</v>
      </c>
      <c r="C1" s="188"/>
      <c r="D1" s="188"/>
      <c r="E1" s="188"/>
      <c r="F1" s="188"/>
      <c r="G1" s="189"/>
    </row>
    <row r="2" spans="1:7" ht="52.5" customHeight="1" thickBot="1">
      <c r="A2" s="62"/>
      <c r="B2" s="190" t="s">
        <v>69</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30" customHeight="1">
      <c r="B6" s="12" t="s">
        <v>3</v>
      </c>
      <c r="C6" s="252"/>
      <c r="D6" s="228"/>
      <c r="E6" s="228"/>
      <c r="F6" s="228"/>
      <c r="G6" s="229"/>
    </row>
    <row r="7" spans="2:7" s="16" customFormat="1" ht="30" customHeight="1">
      <c r="B7" s="13" t="s">
        <v>26</v>
      </c>
      <c r="C7" s="253"/>
      <c r="D7" s="231"/>
      <c r="E7" s="231"/>
      <c r="F7" s="231"/>
      <c r="G7" s="232"/>
    </row>
    <row r="8" spans="2:7" s="16" customFormat="1" ht="30" customHeight="1">
      <c r="B8" s="13" t="s">
        <v>4</v>
      </c>
      <c r="C8" s="225"/>
      <c r="D8" s="225"/>
      <c r="E8" s="225"/>
      <c r="F8" s="225"/>
      <c r="G8" s="226"/>
    </row>
    <row r="9" spans="2:7" s="16" customFormat="1" ht="30" customHeight="1">
      <c r="B9" s="13" t="s">
        <v>46</v>
      </c>
      <c r="C9" s="253"/>
      <c r="D9" s="231"/>
      <c r="E9" s="231"/>
      <c r="F9" s="231"/>
      <c r="G9" s="232"/>
    </row>
    <row r="10" spans="2:7" s="16" customFormat="1" ht="30" customHeight="1" thickBot="1">
      <c r="B10" s="14" t="s">
        <v>47</v>
      </c>
      <c r="C10" s="254"/>
      <c r="D10" s="240"/>
      <c r="E10" s="240"/>
      <c r="F10" s="240"/>
      <c r="G10" s="241"/>
    </row>
    <row r="11" spans="2:7" s="16" customFormat="1" ht="18" thickBot="1">
      <c r="B11" s="66"/>
      <c r="C11" s="8"/>
      <c r="D11" s="8"/>
      <c r="E11" s="8"/>
      <c r="F11" s="8"/>
      <c r="G11" s="8"/>
    </row>
    <row r="12" spans="2:7" s="16" customFormat="1" ht="18" thickBot="1">
      <c r="B12" s="199" t="s">
        <v>14</v>
      </c>
      <c r="C12" s="200"/>
      <c r="D12" s="200"/>
      <c r="E12" s="200"/>
      <c r="F12" s="200"/>
      <c r="G12" s="233"/>
    </row>
    <row r="13" spans="2:7" s="16" customFormat="1" ht="10.5" customHeight="1" thickBot="1">
      <c r="B13" s="66"/>
      <c r="C13" s="8"/>
      <c r="D13" s="8"/>
      <c r="E13" s="8"/>
      <c r="F13" s="8"/>
      <c r="G13" s="8"/>
    </row>
    <row r="14" spans="2:7" s="16" customFormat="1" ht="42.75" customHeight="1" thickBot="1">
      <c r="B14" s="215" t="s">
        <v>50</v>
      </c>
      <c r="C14" s="248"/>
      <c r="D14" s="20" t="s">
        <v>59</v>
      </c>
      <c r="E14" s="20" t="s">
        <v>61</v>
      </c>
      <c r="F14" s="20" t="s">
        <v>31</v>
      </c>
      <c r="G14" s="70" t="s">
        <v>60</v>
      </c>
    </row>
    <row r="15" spans="2:7" s="16" customFormat="1" ht="24.75" customHeight="1" thickBot="1">
      <c r="B15" s="218" t="s">
        <v>11</v>
      </c>
      <c r="C15" s="219"/>
      <c r="D15" s="219"/>
      <c r="E15" s="219"/>
      <c r="F15" s="255"/>
      <c r="G15" s="116"/>
    </row>
    <row r="16" spans="1:8" s="16" customFormat="1" ht="10.5" customHeight="1" thickBot="1">
      <c r="A16" s="75"/>
      <c r="B16" s="117"/>
      <c r="C16" s="96"/>
      <c r="D16" s="96"/>
      <c r="E16" s="96"/>
      <c r="F16" s="96"/>
      <c r="G16" s="96"/>
      <c r="H16" s="8"/>
    </row>
    <row r="17" spans="1:8" s="36" customFormat="1" ht="34.5">
      <c r="A17" s="35"/>
      <c r="B17" s="72" t="s">
        <v>7</v>
      </c>
      <c r="C17" s="246" t="s">
        <v>8</v>
      </c>
      <c r="D17" s="247"/>
      <c r="E17" s="73" t="s">
        <v>9</v>
      </c>
      <c r="F17" s="73" t="s">
        <v>6</v>
      </c>
      <c r="G17" s="74" t="s">
        <v>27</v>
      </c>
      <c r="H17" s="118"/>
    </row>
    <row r="18" spans="1:8" s="16" customFormat="1" ht="34.5">
      <c r="A18" s="75"/>
      <c r="B18" s="76" t="s">
        <v>5</v>
      </c>
      <c r="C18" s="244" t="s">
        <v>53</v>
      </c>
      <c r="D18" s="245"/>
      <c r="E18" s="77">
        <v>0.29</v>
      </c>
      <c r="F18" s="78"/>
      <c r="G18" s="79">
        <f>E18*F18</f>
        <v>0</v>
      </c>
      <c r="H18" s="8"/>
    </row>
    <row r="19" spans="1:8" s="16" customFormat="1" ht="34.5">
      <c r="A19" s="75"/>
      <c r="B19" s="76" t="s">
        <v>1</v>
      </c>
      <c r="C19" s="244" t="s">
        <v>53</v>
      </c>
      <c r="D19" s="245"/>
      <c r="E19" s="77">
        <v>0.37</v>
      </c>
      <c r="F19" s="78"/>
      <c r="G19" s="79">
        <f>E19*F19</f>
        <v>0</v>
      </c>
      <c r="H19" s="8"/>
    </row>
    <row r="20" spans="1:8" s="16" customFormat="1" ht="35.25" thickBot="1">
      <c r="A20" s="75"/>
      <c r="B20" s="80" t="s">
        <v>2</v>
      </c>
      <c r="C20" s="242" t="s">
        <v>53</v>
      </c>
      <c r="D20" s="243"/>
      <c r="E20" s="81">
        <v>0.41</v>
      </c>
      <c r="F20" s="82"/>
      <c r="G20" s="83">
        <f>E20*F20</f>
        <v>0</v>
      </c>
      <c r="H20" s="8"/>
    </row>
    <row r="21" spans="1:7" s="16" customFormat="1" ht="24.75" customHeight="1" thickBot="1">
      <c r="A21" s="75"/>
      <c r="B21" s="215" t="s">
        <v>11</v>
      </c>
      <c r="C21" s="216"/>
      <c r="D21" s="216"/>
      <c r="E21" s="216"/>
      <c r="F21" s="217"/>
      <c r="G21" s="119">
        <f>SUM(G18:G20)</f>
        <v>0</v>
      </c>
    </row>
    <row r="22" spans="1:7" s="16" customFormat="1" ht="10.5" customHeight="1" thickBot="1">
      <c r="A22" s="75"/>
      <c r="C22" s="85"/>
      <c r="D22" s="85"/>
      <c r="E22" s="86"/>
      <c r="F22" s="85"/>
      <c r="G22" s="87"/>
    </row>
    <row r="23" spans="1:7" s="16" customFormat="1" ht="24.75" customHeight="1" thickBot="1">
      <c r="A23" s="75"/>
      <c r="B23" s="215" t="s">
        <v>21</v>
      </c>
      <c r="C23" s="216"/>
      <c r="D23" s="216"/>
      <c r="E23" s="216"/>
      <c r="F23" s="217"/>
      <c r="G23" s="88"/>
    </row>
    <row r="24" spans="1:7" s="16" customFormat="1" ht="24.75" customHeight="1" thickBot="1">
      <c r="A24" s="75"/>
      <c r="B24" s="215" t="s">
        <v>22</v>
      </c>
      <c r="C24" s="216"/>
      <c r="D24" s="216"/>
      <c r="E24" s="216"/>
      <c r="F24" s="217"/>
      <c r="G24" s="89"/>
    </row>
    <row r="25" spans="1:7" s="16" customFormat="1" ht="10.5" customHeight="1" thickBot="1">
      <c r="A25" s="75"/>
      <c r="B25" s="66"/>
      <c r="C25" s="8"/>
      <c r="D25" s="8"/>
      <c r="E25" s="8"/>
      <c r="F25" s="8"/>
      <c r="G25" s="90"/>
    </row>
    <row r="26" spans="1:7" s="16" customFormat="1" ht="31.5" customHeight="1">
      <c r="A26" s="75"/>
      <c r="B26" s="91"/>
      <c r="C26" s="251" t="s">
        <v>8</v>
      </c>
      <c r="D26" s="247"/>
      <c r="E26" s="73" t="s">
        <v>9</v>
      </c>
      <c r="F26" s="73" t="s">
        <v>6</v>
      </c>
      <c r="G26" s="74" t="s">
        <v>27</v>
      </c>
    </row>
    <row r="27" spans="1:7" s="16" customFormat="1" ht="71.25" customHeight="1">
      <c r="A27" s="75"/>
      <c r="B27" s="92" t="s">
        <v>54</v>
      </c>
      <c r="C27" s="249" t="s">
        <v>53</v>
      </c>
      <c r="D27" s="245"/>
      <c r="E27" s="77">
        <v>0.14</v>
      </c>
      <c r="F27" s="78"/>
      <c r="G27" s="79">
        <f>E27*F27</f>
        <v>0</v>
      </c>
    </row>
    <row r="28" spans="1:7" s="16" customFormat="1" ht="63" customHeight="1" thickBot="1">
      <c r="A28" s="75"/>
      <c r="B28" s="92" t="s">
        <v>10</v>
      </c>
      <c r="C28" s="256" t="s">
        <v>53</v>
      </c>
      <c r="D28" s="257"/>
      <c r="E28" s="77">
        <v>0.11</v>
      </c>
      <c r="F28" s="78"/>
      <c r="G28" s="120">
        <f>E28*F28</f>
        <v>0</v>
      </c>
    </row>
    <row r="29" spans="1:7" s="16" customFormat="1" ht="24.75" customHeight="1" thickBot="1">
      <c r="A29" s="75"/>
      <c r="B29" s="258" t="s">
        <v>11</v>
      </c>
      <c r="C29" s="259"/>
      <c r="D29" s="259"/>
      <c r="E29" s="259"/>
      <c r="F29" s="260"/>
      <c r="G29" s="121">
        <f>SUM(G27:G28)</f>
        <v>0</v>
      </c>
    </row>
    <row r="30" spans="1:7" s="16" customFormat="1" ht="19.5" customHeight="1" thickBot="1">
      <c r="A30" s="75"/>
      <c r="B30" s="66"/>
      <c r="C30" s="95"/>
      <c r="D30" s="96"/>
      <c r="E30" s="97"/>
      <c r="F30" s="96"/>
      <c r="G30" s="97"/>
    </row>
    <row r="31" spans="1:7" s="16" customFormat="1" ht="16.5" customHeight="1" thickBot="1">
      <c r="A31" s="75"/>
      <c r="B31" s="199" t="s">
        <v>15</v>
      </c>
      <c r="C31" s="200"/>
      <c r="D31" s="200"/>
      <c r="E31" s="200"/>
      <c r="F31" s="200"/>
      <c r="G31" s="233"/>
    </row>
    <row r="32" spans="1:7" s="16" customFormat="1" ht="8.25" customHeight="1" thickBot="1">
      <c r="A32" s="75"/>
      <c r="B32" s="65"/>
      <c r="C32" s="8"/>
      <c r="D32" s="98"/>
      <c r="E32" s="98"/>
      <c r="F32" s="98"/>
      <c r="G32" s="99"/>
    </row>
    <row r="33" spans="1:7" s="16" customFormat="1" ht="87" thickBot="1">
      <c r="A33" s="75"/>
      <c r="B33" s="100"/>
      <c r="C33" s="101" t="s">
        <v>36</v>
      </c>
      <c r="D33" s="122" t="s">
        <v>70</v>
      </c>
      <c r="E33" s="102" t="s">
        <v>38</v>
      </c>
      <c r="F33" s="102" t="s">
        <v>51</v>
      </c>
      <c r="G33" s="103" t="s">
        <v>27</v>
      </c>
    </row>
    <row r="34" spans="1:7" s="16" customFormat="1" ht="30" customHeight="1">
      <c r="A34" s="75"/>
      <c r="B34" s="104" t="s">
        <v>34</v>
      </c>
      <c r="C34" s="105">
        <v>70</v>
      </c>
      <c r="D34" s="106">
        <v>90</v>
      </c>
      <c r="E34" s="106">
        <v>110</v>
      </c>
      <c r="F34" s="106">
        <v>70</v>
      </c>
      <c r="G34" s="237">
        <f>C35*C34+D35*D34+E35*E34+F35*F34</f>
        <v>0</v>
      </c>
    </row>
    <row r="35" spans="1:7" s="16" customFormat="1" ht="33.75" customHeight="1" thickBot="1">
      <c r="A35" s="75"/>
      <c r="B35" s="93" t="s">
        <v>16</v>
      </c>
      <c r="C35" s="107"/>
      <c r="D35" s="108"/>
      <c r="E35" s="108"/>
      <c r="F35" s="108"/>
      <c r="G35" s="238"/>
    </row>
    <row r="36" spans="1:7" s="16" customFormat="1" ht="16.5" customHeight="1" thickBot="1">
      <c r="A36" s="75"/>
      <c r="B36" s="85"/>
      <c r="D36" s="113"/>
      <c r="E36" s="114"/>
      <c r="F36" s="113"/>
      <c r="G36" s="123"/>
    </row>
    <row r="37" spans="1:7" s="16" customFormat="1" ht="87" thickBot="1">
      <c r="A37" s="75"/>
      <c r="B37" s="100"/>
      <c r="C37" s="101" t="s">
        <v>36</v>
      </c>
      <c r="D37" s="122" t="s">
        <v>70</v>
      </c>
      <c r="E37" s="102" t="s">
        <v>38</v>
      </c>
      <c r="F37" s="102" t="s">
        <v>51</v>
      </c>
      <c r="G37" s="103" t="s">
        <v>27</v>
      </c>
    </row>
    <row r="38" spans="1:7" s="16" customFormat="1" ht="56.25" customHeight="1">
      <c r="A38" s="75"/>
      <c r="B38" s="104" t="s">
        <v>66</v>
      </c>
      <c r="C38" s="109">
        <v>15.25</v>
      </c>
      <c r="D38" s="109">
        <v>15.25</v>
      </c>
      <c r="E38" s="109">
        <v>15.25</v>
      </c>
      <c r="F38" s="109">
        <v>15.75</v>
      </c>
      <c r="G38" s="237">
        <f>C38*C39+D38*D39+E38*E39+F38*F39</f>
        <v>0</v>
      </c>
    </row>
    <row r="39" spans="1:7" s="16" customFormat="1" ht="23.25" customHeight="1" thickBot="1">
      <c r="A39" s="75"/>
      <c r="B39" s="93" t="s">
        <v>52</v>
      </c>
      <c r="C39" s="107"/>
      <c r="D39" s="108"/>
      <c r="E39" s="108"/>
      <c r="F39" s="108"/>
      <c r="G39" s="238"/>
    </row>
    <row r="40" spans="1:7" s="16" customFormat="1" ht="66.75" customHeight="1">
      <c r="A40" s="75"/>
      <c r="B40" s="104" t="s">
        <v>74</v>
      </c>
      <c r="C40" s="109">
        <v>17.5</v>
      </c>
      <c r="D40" s="109">
        <v>17.5</v>
      </c>
      <c r="E40" s="109">
        <v>17.5</v>
      </c>
      <c r="F40" s="109">
        <v>17.5</v>
      </c>
      <c r="G40" s="237">
        <f>C40*C41+D40*D41+E40*E41+F40*F41</f>
        <v>0</v>
      </c>
    </row>
    <row r="41" spans="1:7" s="16" customFormat="1" ht="26.25" customHeight="1" thickBot="1">
      <c r="A41" s="75"/>
      <c r="B41" s="93" t="s">
        <v>52</v>
      </c>
      <c r="C41" s="107"/>
      <c r="D41" s="108"/>
      <c r="E41" s="108"/>
      <c r="F41" s="108"/>
      <c r="G41" s="238"/>
    </row>
    <row r="42" spans="1:7" s="16" customFormat="1" ht="11.25" customHeight="1" thickBot="1">
      <c r="A42" s="75"/>
      <c r="B42" s="85"/>
      <c r="C42" s="124"/>
      <c r="D42" s="113"/>
      <c r="E42" s="113"/>
      <c r="F42" s="113"/>
      <c r="G42" s="114"/>
    </row>
    <row r="43" spans="1:7" s="16" customFormat="1" ht="24.75" customHeight="1" thickBot="1">
      <c r="A43" s="75"/>
      <c r="B43" s="199" t="s">
        <v>64</v>
      </c>
      <c r="C43" s="200"/>
      <c r="D43" s="200"/>
      <c r="E43" s="200"/>
      <c r="F43" s="200"/>
      <c r="G43" s="115"/>
    </row>
    <row r="44" ht="8.25" customHeight="1" thickBot="1"/>
    <row r="45" spans="2:7" ht="30.75" customHeight="1" thickBot="1">
      <c r="B45" s="234" t="s">
        <v>0</v>
      </c>
      <c r="C45" s="235"/>
      <c r="D45" s="235"/>
      <c r="E45" s="235"/>
      <c r="F45" s="236"/>
      <c r="G45" s="162">
        <f>G15+G21+G23+G24+G29+G34+G38+G40+G43</f>
        <v>0</v>
      </c>
    </row>
  </sheetData>
  <sheetProtection/>
  <mergeCells count="28">
    <mergeCell ref="C18:D18"/>
    <mergeCell ref="B45:F45"/>
    <mergeCell ref="B31:G31"/>
    <mergeCell ref="G34:G35"/>
    <mergeCell ref="B43:F43"/>
    <mergeCell ref="G38:G39"/>
    <mergeCell ref="G40:G41"/>
    <mergeCell ref="C27:D27"/>
    <mergeCell ref="C28:D28"/>
    <mergeCell ref="B29:F29"/>
    <mergeCell ref="C9:G9"/>
    <mergeCell ref="C10:G10"/>
    <mergeCell ref="B12:G12"/>
    <mergeCell ref="B14:C14"/>
    <mergeCell ref="B15:F15"/>
    <mergeCell ref="C17:D17"/>
    <mergeCell ref="B1:G1"/>
    <mergeCell ref="B4:G4"/>
    <mergeCell ref="C6:G6"/>
    <mergeCell ref="C7:G7"/>
    <mergeCell ref="C8:G8"/>
    <mergeCell ref="B2:G2"/>
    <mergeCell ref="C19:D19"/>
    <mergeCell ref="C20:D20"/>
    <mergeCell ref="B21:F21"/>
    <mergeCell ref="B23:F23"/>
    <mergeCell ref="B24:F24"/>
    <mergeCell ref="C26:D26"/>
  </mergeCells>
  <printOptions horizontalCentered="1"/>
  <pageMargins left="0.1968503937007874" right="0.1968503937007874" top="0.2362204724409449" bottom="0.2362204724409449" header="0.2362204724409449" footer="0.2362204724409449"/>
  <pageSetup fitToHeight="1" fitToWidth="1" horizontalDpi="600" verticalDpi="600" orientation="portrait" paperSize="9" scale="60" r:id="rId2"/>
  <legacy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41"/>
  <sheetViews>
    <sheetView zoomScale="80" zoomScaleNormal="80" zoomScalePageLayoutView="0" workbookViewId="0" topLeftCell="A28">
      <selection activeCell="F14" sqref="F14"/>
    </sheetView>
  </sheetViews>
  <sheetFormatPr defaultColWidth="2.421875" defaultRowHeight="15"/>
  <cols>
    <col min="1" max="1" width="0.5625" style="8" customWidth="1"/>
    <col min="2" max="2" width="24.57421875" style="66" customWidth="1"/>
    <col min="3" max="4" width="35.57421875" style="8" customWidth="1"/>
    <col min="5" max="5" width="12.7109375" style="8" customWidth="1"/>
    <col min="6" max="6" width="34.57421875" style="8" customWidth="1"/>
    <col min="7" max="7" width="16.28125" style="8" customWidth="1"/>
    <col min="8" max="144" width="5.57421875" style="8" customWidth="1"/>
    <col min="145" max="16384" width="2.421875" style="8" customWidth="1"/>
  </cols>
  <sheetData>
    <row r="1" spans="1:7" ht="18" thickBot="1">
      <c r="A1" s="62"/>
      <c r="B1" s="187" t="s">
        <v>12</v>
      </c>
      <c r="C1" s="188"/>
      <c r="D1" s="188"/>
      <c r="E1" s="188"/>
      <c r="F1" s="188"/>
      <c r="G1" s="189"/>
    </row>
    <row r="2" spans="1:7" ht="52.5" customHeight="1" thickBot="1">
      <c r="A2" s="62"/>
      <c r="B2" s="267" t="s">
        <v>76</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30" customHeight="1">
      <c r="B6" s="12" t="s">
        <v>3</v>
      </c>
      <c r="C6" s="252"/>
      <c r="D6" s="228"/>
      <c r="E6" s="228"/>
      <c r="F6" s="228"/>
      <c r="G6" s="229"/>
    </row>
    <row r="7" spans="2:7" s="16" customFormat="1" ht="30" customHeight="1">
      <c r="B7" s="13" t="s">
        <v>26</v>
      </c>
      <c r="C7" s="253"/>
      <c r="D7" s="231"/>
      <c r="E7" s="231"/>
      <c r="F7" s="231"/>
      <c r="G7" s="232"/>
    </row>
    <row r="8" spans="2:7" s="16" customFormat="1" ht="30" customHeight="1">
      <c r="B8" s="13" t="s">
        <v>4</v>
      </c>
      <c r="C8" s="225"/>
      <c r="D8" s="225"/>
      <c r="E8" s="225"/>
      <c r="F8" s="225"/>
      <c r="G8" s="226"/>
    </row>
    <row r="9" spans="2:7" s="16" customFormat="1" ht="30" customHeight="1">
      <c r="B9" s="13" t="s">
        <v>46</v>
      </c>
      <c r="C9" s="253"/>
      <c r="D9" s="231"/>
      <c r="E9" s="231"/>
      <c r="F9" s="231"/>
      <c r="G9" s="232"/>
    </row>
    <row r="10" spans="2:7" s="16" customFormat="1" ht="30" customHeight="1" thickBot="1">
      <c r="B10" s="14" t="s">
        <v>47</v>
      </c>
      <c r="C10" s="254"/>
      <c r="D10" s="240"/>
      <c r="E10" s="240"/>
      <c r="F10" s="240"/>
      <c r="G10" s="241"/>
    </row>
    <row r="11" spans="2:7" s="16" customFormat="1" ht="36" customHeight="1" thickBot="1">
      <c r="B11" s="66"/>
      <c r="C11" s="8"/>
      <c r="D11" s="8"/>
      <c r="E11" s="8"/>
      <c r="F11" s="8"/>
      <c r="G11" s="8"/>
    </row>
    <row r="12" spans="2:7" s="16" customFormat="1" ht="18" thickBot="1">
      <c r="B12" s="199" t="s">
        <v>14</v>
      </c>
      <c r="C12" s="200"/>
      <c r="D12" s="200"/>
      <c r="E12" s="200"/>
      <c r="F12" s="200"/>
      <c r="G12" s="233"/>
    </row>
    <row r="13" spans="2:7" s="16" customFormat="1" ht="11.25" customHeight="1" thickBot="1">
      <c r="B13" s="66"/>
      <c r="C13" s="8"/>
      <c r="D13" s="8"/>
      <c r="E13" s="8"/>
      <c r="F13" s="8"/>
      <c r="G13" s="8"/>
    </row>
    <row r="14" spans="2:7" s="16" customFormat="1" ht="48.75" customHeight="1" thickBot="1">
      <c r="B14" s="215" t="s">
        <v>50</v>
      </c>
      <c r="C14" s="248"/>
      <c r="D14" s="20" t="s">
        <v>59</v>
      </c>
      <c r="E14" s="20" t="s">
        <v>61</v>
      </c>
      <c r="F14" s="20" t="s">
        <v>31</v>
      </c>
      <c r="G14" s="70" t="s">
        <v>60</v>
      </c>
    </row>
    <row r="15" spans="2:7" s="16" customFormat="1" ht="24.75" customHeight="1" thickBot="1">
      <c r="B15" s="218" t="s">
        <v>11</v>
      </c>
      <c r="C15" s="219"/>
      <c r="D15" s="219"/>
      <c r="E15" s="219"/>
      <c r="F15" s="255"/>
      <c r="G15" s="116"/>
    </row>
    <row r="16" spans="1:8" s="16" customFormat="1" ht="11.25" customHeight="1" thickBot="1">
      <c r="A16" s="75"/>
      <c r="B16" s="117"/>
      <c r="C16" s="96"/>
      <c r="D16" s="96"/>
      <c r="E16" s="96"/>
      <c r="F16" s="96"/>
      <c r="G16" s="96"/>
      <c r="H16" s="8"/>
    </row>
    <row r="17" spans="1:8" s="36" customFormat="1" ht="34.5">
      <c r="A17" s="35"/>
      <c r="B17" s="72" t="s">
        <v>7</v>
      </c>
      <c r="C17" s="246" t="s">
        <v>8</v>
      </c>
      <c r="D17" s="247"/>
      <c r="E17" s="73" t="s">
        <v>9</v>
      </c>
      <c r="F17" s="73" t="s">
        <v>6</v>
      </c>
      <c r="G17" s="74" t="s">
        <v>27</v>
      </c>
      <c r="H17" s="118"/>
    </row>
    <row r="18" spans="1:8" s="16" customFormat="1" ht="34.5">
      <c r="A18" s="75"/>
      <c r="B18" s="76" t="s">
        <v>5</v>
      </c>
      <c r="C18" s="244" t="s">
        <v>53</v>
      </c>
      <c r="D18" s="245"/>
      <c r="E18" s="77">
        <v>0.32</v>
      </c>
      <c r="F18" s="78"/>
      <c r="G18" s="79">
        <f>E18*F18</f>
        <v>0</v>
      </c>
      <c r="H18" s="8"/>
    </row>
    <row r="19" spans="1:8" s="16" customFormat="1" ht="34.5">
      <c r="A19" s="75"/>
      <c r="B19" s="76" t="s">
        <v>1</v>
      </c>
      <c r="C19" s="244" t="s">
        <v>53</v>
      </c>
      <c r="D19" s="245"/>
      <c r="E19" s="77">
        <v>0.41</v>
      </c>
      <c r="F19" s="78"/>
      <c r="G19" s="79">
        <f>E19*F19</f>
        <v>0</v>
      </c>
      <c r="H19" s="8"/>
    </row>
    <row r="20" spans="1:8" s="16" customFormat="1" ht="35.25" thickBot="1">
      <c r="A20" s="75"/>
      <c r="B20" s="125" t="s">
        <v>2</v>
      </c>
      <c r="C20" s="265" t="s">
        <v>53</v>
      </c>
      <c r="D20" s="266"/>
      <c r="E20" s="126">
        <v>0.45</v>
      </c>
      <c r="F20" s="127"/>
      <c r="G20" s="83">
        <f>E20*F20</f>
        <v>0</v>
      </c>
      <c r="H20" s="8"/>
    </row>
    <row r="21" spans="1:7" s="16" customFormat="1" ht="24.75" customHeight="1" thickBot="1">
      <c r="A21" s="75"/>
      <c r="B21" s="215" t="s">
        <v>11</v>
      </c>
      <c r="C21" s="216"/>
      <c r="D21" s="216"/>
      <c r="E21" s="216"/>
      <c r="F21" s="217"/>
      <c r="G21" s="119">
        <f>SUM(G18:G20)</f>
        <v>0</v>
      </c>
    </row>
    <row r="22" spans="1:7" s="16" customFormat="1" ht="9.75" customHeight="1" thickBot="1">
      <c r="A22" s="75"/>
      <c r="C22" s="85"/>
      <c r="D22" s="85"/>
      <c r="E22" s="86"/>
      <c r="F22" s="85"/>
      <c r="G22" s="87"/>
    </row>
    <row r="23" spans="1:7" s="16" customFormat="1" ht="24.75" customHeight="1">
      <c r="A23" s="75"/>
      <c r="B23" s="246" t="s">
        <v>21</v>
      </c>
      <c r="C23" s="261"/>
      <c r="D23" s="261"/>
      <c r="E23" s="261"/>
      <c r="F23" s="262"/>
      <c r="G23" s="168"/>
    </row>
    <row r="24" spans="1:7" s="16" customFormat="1" ht="24.75" customHeight="1" thickBot="1">
      <c r="A24" s="75"/>
      <c r="B24" s="218" t="s">
        <v>22</v>
      </c>
      <c r="C24" s="219"/>
      <c r="D24" s="219"/>
      <c r="E24" s="219"/>
      <c r="F24" s="220"/>
      <c r="G24" s="89"/>
    </row>
    <row r="25" spans="1:7" s="16" customFormat="1" ht="9.75" customHeight="1" thickBot="1">
      <c r="A25" s="75"/>
      <c r="B25" s="66"/>
      <c r="C25" s="8"/>
      <c r="D25" s="8"/>
      <c r="E25" s="8"/>
      <c r="F25" s="8"/>
      <c r="G25" s="90"/>
    </row>
    <row r="26" spans="1:7" s="16" customFormat="1" ht="31.5" customHeight="1">
      <c r="A26" s="75"/>
      <c r="B26" s="91"/>
      <c r="C26" s="251" t="s">
        <v>8</v>
      </c>
      <c r="D26" s="247"/>
      <c r="E26" s="73" t="s">
        <v>9</v>
      </c>
      <c r="F26" s="73" t="s">
        <v>6</v>
      </c>
      <c r="G26" s="74" t="s">
        <v>27</v>
      </c>
    </row>
    <row r="27" spans="1:7" s="16" customFormat="1" ht="72.75" customHeight="1">
      <c r="A27" s="75"/>
      <c r="B27" s="92" t="s">
        <v>54</v>
      </c>
      <c r="C27" s="249" t="s">
        <v>53</v>
      </c>
      <c r="D27" s="245"/>
      <c r="E27" s="77">
        <v>0.15</v>
      </c>
      <c r="F27" s="78"/>
      <c r="G27" s="79">
        <f>E27*F27</f>
        <v>0</v>
      </c>
    </row>
    <row r="28" spans="1:7" s="16" customFormat="1" ht="51" customHeight="1" thickBot="1">
      <c r="A28" s="75"/>
      <c r="B28" s="92" t="s">
        <v>10</v>
      </c>
      <c r="C28" s="256" t="s">
        <v>53</v>
      </c>
      <c r="D28" s="257"/>
      <c r="E28" s="77">
        <v>0.12</v>
      </c>
      <c r="F28" s="78"/>
      <c r="G28" s="120">
        <f>E28*F28</f>
        <v>0</v>
      </c>
    </row>
    <row r="29" spans="1:7" s="16" customFormat="1" ht="24.75" customHeight="1" thickBot="1">
      <c r="A29" s="75"/>
      <c r="B29" s="258" t="s">
        <v>11</v>
      </c>
      <c r="C29" s="259"/>
      <c r="D29" s="259"/>
      <c r="E29" s="259"/>
      <c r="F29" s="260"/>
      <c r="G29" s="121">
        <f>SUM(G27:G28)</f>
        <v>0</v>
      </c>
    </row>
    <row r="30" spans="1:7" s="16" customFormat="1" ht="36" customHeight="1" thickBot="1">
      <c r="A30" s="75"/>
      <c r="B30" s="66"/>
      <c r="C30" s="95"/>
      <c r="D30" s="96"/>
      <c r="E30" s="97"/>
      <c r="F30" s="96"/>
      <c r="G30" s="97"/>
    </row>
    <row r="31" spans="1:7" s="16" customFormat="1" ht="16.5" customHeight="1" thickBot="1">
      <c r="A31" s="75"/>
      <c r="B31" s="199" t="s">
        <v>15</v>
      </c>
      <c r="C31" s="200"/>
      <c r="D31" s="200"/>
      <c r="E31" s="200"/>
      <c r="F31" s="200"/>
      <c r="G31" s="233"/>
    </row>
    <row r="32" spans="1:7" s="16" customFormat="1" ht="8.25" customHeight="1" thickBot="1">
      <c r="A32" s="75"/>
      <c r="B32" s="65"/>
      <c r="C32" s="8"/>
      <c r="D32" s="98"/>
      <c r="E32" s="98"/>
      <c r="F32" s="98"/>
      <c r="G32" s="99"/>
    </row>
    <row r="33" spans="1:7" s="16" customFormat="1" ht="87" thickBot="1">
      <c r="A33" s="75"/>
      <c r="B33" s="100"/>
      <c r="C33" s="101" t="s">
        <v>36</v>
      </c>
      <c r="D33" s="122" t="s">
        <v>70</v>
      </c>
      <c r="E33" s="102" t="s">
        <v>38</v>
      </c>
      <c r="F33" s="102" t="s">
        <v>51</v>
      </c>
      <c r="G33" s="103" t="s">
        <v>27</v>
      </c>
    </row>
    <row r="34" spans="1:7" s="16" customFormat="1" ht="29.25" customHeight="1">
      <c r="A34" s="75"/>
      <c r="B34" s="104" t="s">
        <v>34</v>
      </c>
      <c r="C34" s="105">
        <v>70</v>
      </c>
      <c r="D34" s="106">
        <v>90</v>
      </c>
      <c r="E34" s="106">
        <v>110</v>
      </c>
      <c r="F34" s="106">
        <v>70</v>
      </c>
      <c r="G34" s="237">
        <f>C35*C34+D35*D34+E35*E34+F35*F34</f>
        <v>0</v>
      </c>
    </row>
    <row r="35" spans="1:7" s="16" customFormat="1" ht="34.5" customHeight="1">
      <c r="A35" s="75"/>
      <c r="B35" s="92" t="s">
        <v>16</v>
      </c>
      <c r="C35" s="166"/>
      <c r="D35" s="167"/>
      <c r="E35" s="167"/>
      <c r="F35" s="167"/>
      <c r="G35" s="263"/>
    </row>
    <row r="36" spans="1:7" s="16" customFormat="1" ht="24" customHeight="1">
      <c r="A36" s="75"/>
      <c r="B36" s="164" t="s">
        <v>35</v>
      </c>
      <c r="C36" s="165">
        <v>17.5</v>
      </c>
      <c r="D36" s="165">
        <v>17.5</v>
      </c>
      <c r="E36" s="165">
        <v>17.5</v>
      </c>
      <c r="F36" s="165">
        <v>17.5</v>
      </c>
      <c r="G36" s="264">
        <f>C36*C37+D36*D37+E36*E37+F36*F37</f>
        <v>0</v>
      </c>
    </row>
    <row r="37" spans="1:7" s="16" customFormat="1" ht="27" customHeight="1" thickBot="1">
      <c r="A37" s="75"/>
      <c r="B37" s="93" t="s">
        <v>52</v>
      </c>
      <c r="C37" s="107"/>
      <c r="D37" s="108"/>
      <c r="E37" s="108"/>
      <c r="F37" s="108"/>
      <c r="G37" s="238"/>
    </row>
    <row r="38" spans="1:7" s="16" customFormat="1" ht="36" customHeight="1" thickBot="1">
      <c r="A38" s="75"/>
      <c r="B38" s="85"/>
      <c r="C38" s="124"/>
      <c r="D38" s="113"/>
      <c r="E38" s="113"/>
      <c r="F38" s="113"/>
      <c r="G38" s="114"/>
    </row>
    <row r="39" spans="1:7" s="16" customFormat="1" ht="24.75" customHeight="1" thickBot="1">
      <c r="A39" s="75"/>
      <c r="B39" s="199" t="s">
        <v>64</v>
      </c>
      <c r="C39" s="200"/>
      <c r="D39" s="200"/>
      <c r="E39" s="200"/>
      <c r="F39" s="200"/>
      <c r="G39" s="115"/>
    </row>
    <row r="40" ht="36" customHeight="1" thickBot="1"/>
    <row r="41" spans="2:7" ht="30.75" customHeight="1" thickBot="1">
      <c r="B41" s="234" t="s">
        <v>0</v>
      </c>
      <c r="C41" s="235"/>
      <c r="D41" s="235"/>
      <c r="E41" s="235"/>
      <c r="F41" s="236"/>
      <c r="G41" s="162">
        <f>G15+G21+G23+G24+G29+G34+G36+G39</f>
        <v>0</v>
      </c>
    </row>
  </sheetData>
  <sheetProtection/>
  <mergeCells count="27">
    <mergeCell ref="C17:D17"/>
    <mergeCell ref="C18:D18"/>
    <mergeCell ref="C19:D19"/>
    <mergeCell ref="C20:D20"/>
    <mergeCell ref="B1:G1"/>
    <mergeCell ref="B2:G2"/>
    <mergeCell ref="B4:G4"/>
    <mergeCell ref="C6:G6"/>
    <mergeCell ref="C7:G7"/>
    <mergeCell ref="C8:G8"/>
    <mergeCell ref="B21:F21"/>
    <mergeCell ref="B23:F23"/>
    <mergeCell ref="G34:G35"/>
    <mergeCell ref="G36:G37"/>
    <mergeCell ref="B39:F39"/>
    <mergeCell ref="C9:G9"/>
    <mergeCell ref="C10:G10"/>
    <mergeCell ref="B12:G12"/>
    <mergeCell ref="B14:C14"/>
    <mergeCell ref="B15:F15"/>
    <mergeCell ref="B41:F41"/>
    <mergeCell ref="B24:F24"/>
    <mergeCell ref="C26:D26"/>
    <mergeCell ref="C27:D27"/>
    <mergeCell ref="C28:D28"/>
    <mergeCell ref="B29:F29"/>
    <mergeCell ref="B31:G31"/>
  </mergeCells>
  <printOptions horizontalCentered="1"/>
  <pageMargins left="0.1968503937007874" right="0.1968503937007874" top="0.2362204724409449" bottom="0.2362204724409449" header="0.2362204724409449" footer="0.2362204724409449"/>
  <pageSetup fitToHeight="1" fitToWidth="1" horizontalDpi="600" verticalDpi="600" orientation="portrait" paperSize="9" scale="62" r:id="rId2"/>
  <legacyDrawing r:id="rId1"/>
</worksheet>
</file>

<file path=xl/worksheets/sheet6.xml><?xml version="1.0" encoding="utf-8"?>
<worksheet xmlns="http://schemas.openxmlformats.org/spreadsheetml/2006/main" xmlns:r="http://schemas.openxmlformats.org/officeDocument/2006/relationships">
  <sheetPr>
    <tabColor rgb="FFFFCC66"/>
    <pageSetUpPr fitToPage="1"/>
  </sheetPr>
  <dimension ref="A1:H41"/>
  <sheetViews>
    <sheetView zoomScale="80" zoomScaleNormal="80" zoomScalePageLayoutView="0" workbookViewId="0" topLeftCell="A1">
      <selection activeCell="F34" sqref="F34"/>
    </sheetView>
  </sheetViews>
  <sheetFormatPr defaultColWidth="2.421875" defaultRowHeight="15"/>
  <cols>
    <col min="1" max="1" width="0.5625" style="8" customWidth="1"/>
    <col min="2" max="2" width="24.57421875" style="66" customWidth="1"/>
    <col min="3" max="4" width="35.57421875" style="8" customWidth="1"/>
    <col min="5" max="5" width="12.7109375" style="8" customWidth="1"/>
    <col min="6" max="6" width="34.57421875" style="8" customWidth="1"/>
    <col min="7" max="7" width="16.28125" style="8" customWidth="1"/>
    <col min="8" max="144" width="5.57421875" style="8" customWidth="1"/>
    <col min="145" max="16384" width="2.421875" style="8" customWidth="1"/>
  </cols>
  <sheetData>
    <row r="1" spans="1:7" ht="18" thickBot="1">
      <c r="A1" s="62"/>
      <c r="B1" s="187" t="s">
        <v>12</v>
      </c>
      <c r="C1" s="188"/>
      <c r="D1" s="188"/>
      <c r="E1" s="188"/>
      <c r="F1" s="188"/>
      <c r="G1" s="189"/>
    </row>
    <row r="2" spans="1:7" ht="52.5" customHeight="1" thickBot="1">
      <c r="A2" s="62"/>
      <c r="B2" s="267" t="s">
        <v>78</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30" customHeight="1">
      <c r="B6" s="169" t="s">
        <v>3</v>
      </c>
      <c r="C6" s="252"/>
      <c r="D6" s="228"/>
      <c r="E6" s="228"/>
      <c r="F6" s="228"/>
      <c r="G6" s="229"/>
    </row>
    <row r="7" spans="2:7" s="16" customFormat="1" ht="30" customHeight="1">
      <c r="B7" s="170" t="s">
        <v>26</v>
      </c>
      <c r="C7" s="253"/>
      <c r="D7" s="231"/>
      <c r="E7" s="231"/>
      <c r="F7" s="231"/>
      <c r="G7" s="232"/>
    </row>
    <row r="8" spans="2:7" s="16" customFormat="1" ht="30" customHeight="1">
      <c r="B8" s="170" t="s">
        <v>4</v>
      </c>
      <c r="C8" s="225"/>
      <c r="D8" s="225"/>
      <c r="E8" s="225"/>
      <c r="F8" s="225"/>
      <c r="G8" s="226"/>
    </row>
    <row r="9" spans="2:7" s="16" customFormat="1" ht="30" customHeight="1">
      <c r="B9" s="170" t="s">
        <v>46</v>
      </c>
      <c r="C9" s="253"/>
      <c r="D9" s="231"/>
      <c r="E9" s="231"/>
      <c r="F9" s="231"/>
      <c r="G9" s="232"/>
    </row>
    <row r="10" spans="2:7" s="16" customFormat="1" ht="30" customHeight="1" thickBot="1">
      <c r="B10" s="171" t="s">
        <v>47</v>
      </c>
      <c r="C10" s="254"/>
      <c r="D10" s="240"/>
      <c r="E10" s="240"/>
      <c r="F10" s="240"/>
      <c r="G10" s="241"/>
    </row>
    <row r="11" spans="2:7" s="16" customFormat="1" ht="36" customHeight="1" thickBot="1">
      <c r="B11" s="66"/>
      <c r="C11" s="8"/>
      <c r="D11" s="8"/>
      <c r="E11" s="8"/>
      <c r="F11" s="8"/>
      <c r="G11" s="8"/>
    </row>
    <row r="12" spans="2:7" s="16" customFormat="1" ht="18" thickBot="1">
      <c r="B12" s="199" t="s">
        <v>14</v>
      </c>
      <c r="C12" s="200"/>
      <c r="D12" s="200"/>
      <c r="E12" s="200"/>
      <c r="F12" s="200"/>
      <c r="G12" s="233"/>
    </row>
    <row r="13" spans="2:7" s="16" customFormat="1" ht="11.25" customHeight="1" thickBot="1">
      <c r="B13" s="66"/>
      <c r="C13" s="8"/>
      <c r="D13" s="8"/>
      <c r="E13" s="8"/>
      <c r="F13" s="8"/>
      <c r="G13" s="8"/>
    </row>
    <row r="14" spans="2:7" s="16" customFormat="1" ht="48.75" customHeight="1" thickBot="1">
      <c r="B14" s="215" t="s">
        <v>50</v>
      </c>
      <c r="C14" s="248"/>
      <c r="D14" s="20" t="s">
        <v>59</v>
      </c>
      <c r="E14" s="20" t="s">
        <v>61</v>
      </c>
      <c r="F14" s="20" t="s">
        <v>31</v>
      </c>
      <c r="G14" s="70" t="s">
        <v>60</v>
      </c>
    </row>
    <row r="15" spans="2:7" s="16" customFormat="1" ht="24.75" customHeight="1" thickBot="1">
      <c r="B15" s="218" t="s">
        <v>11</v>
      </c>
      <c r="C15" s="219"/>
      <c r="D15" s="219"/>
      <c r="E15" s="219"/>
      <c r="F15" s="255"/>
      <c r="G15" s="116"/>
    </row>
    <row r="16" spans="1:8" s="16" customFormat="1" ht="11.25" customHeight="1" thickBot="1">
      <c r="A16" s="75"/>
      <c r="B16" s="117"/>
      <c r="C16" s="96"/>
      <c r="D16" s="96"/>
      <c r="E16" s="96"/>
      <c r="F16" s="96"/>
      <c r="G16" s="96"/>
      <c r="H16" s="8"/>
    </row>
    <row r="17" spans="1:8" s="36" customFormat="1" ht="34.5">
      <c r="A17" s="35"/>
      <c r="B17" s="72" t="s">
        <v>7</v>
      </c>
      <c r="C17" s="246" t="s">
        <v>8</v>
      </c>
      <c r="D17" s="247"/>
      <c r="E17" s="73" t="s">
        <v>9</v>
      </c>
      <c r="F17" s="73" t="s">
        <v>6</v>
      </c>
      <c r="G17" s="74" t="s">
        <v>27</v>
      </c>
      <c r="H17" s="118"/>
    </row>
    <row r="18" spans="1:8" s="16" customFormat="1" ht="34.5">
      <c r="A18" s="75"/>
      <c r="B18" s="76" t="s">
        <v>5</v>
      </c>
      <c r="C18" s="244" t="s">
        <v>53</v>
      </c>
      <c r="D18" s="245"/>
      <c r="E18" s="77">
        <v>0.32</v>
      </c>
      <c r="F18" s="78"/>
      <c r="G18" s="79">
        <f>E18*F18</f>
        <v>0</v>
      </c>
      <c r="H18" s="8"/>
    </row>
    <row r="19" spans="1:8" s="16" customFormat="1" ht="34.5">
      <c r="A19" s="75"/>
      <c r="B19" s="76" t="s">
        <v>1</v>
      </c>
      <c r="C19" s="244" t="s">
        <v>53</v>
      </c>
      <c r="D19" s="245"/>
      <c r="E19" s="77">
        <v>0.41</v>
      </c>
      <c r="F19" s="78"/>
      <c r="G19" s="79">
        <f>E19*F19</f>
        <v>0</v>
      </c>
      <c r="H19" s="8"/>
    </row>
    <row r="20" spans="1:8" s="16" customFormat="1" ht="35.25" thickBot="1">
      <c r="A20" s="75"/>
      <c r="B20" s="125" t="s">
        <v>2</v>
      </c>
      <c r="C20" s="265" t="s">
        <v>53</v>
      </c>
      <c r="D20" s="266"/>
      <c r="E20" s="126">
        <v>0.45</v>
      </c>
      <c r="F20" s="127"/>
      <c r="G20" s="83">
        <f>E20*F20</f>
        <v>0</v>
      </c>
      <c r="H20" s="8"/>
    </row>
    <row r="21" spans="1:7" s="16" customFormat="1" ht="24.75" customHeight="1" thickBot="1">
      <c r="A21" s="75"/>
      <c r="B21" s="215" t="s">
        <v>11</v>
      </c>
      <c r="C21" s="216"/>
      <c r="D21" s="216"/>
      <c r="E21" s="216"/>
      <c r="F21" s="217"/>
      <c r="G21" s="119">
        <f>SUM(G18:G20)</f>
        <v>0</v>
      </c>
    </row>
    <row r="22" spans="1:7" s="16" customFormat="1" ht="9.75" customHeight="1" thickBot="1">
      <c r="A22" s="75"/>
      <c r="C22" s="85"/>
      <c r="D22" s="85"/>
      <c r="E22" s="86"/>
      <c r="F22" s="85"/>
      <c r="G22" s="87"/>
    </row>
    <row r="23" spans="1:7" s="16" customFormat="1" ht="24.75" customHeight="1">
      <c r="A23" s="75"/>
      <c r="B23" s="246" t="s">
        <v>21</v>
      </c>
      <c r="C23" s="261"/>
      <c r="D23" s="261"/>
      <c r="E23" s="261"/>
      <c r="F23" s="262"/>
      <c r="G23" s="168"/>
    </row>
    <row r="24" spans="1:7" s="16" customFormat="1" ht="24.75" customHeight="1" thickBot="1">
      <c r="A24" s="75"/>
      <c r="B24" s="218" t="s">
        <v>22</v>
      </c>
      <c r="C24" s="219"/>
      <c r="D24" s="219"/>
      <c r="E24" s="219"/>
      <c r="F24" s="220"/>
      <c r="G24" s="89"/>
    </row>
    <row r="25" spans="1:7" s="16" customFormat="1" ht="9.75" customHeight="1" thickBot="1">
      <c r="A25" s="75"/>
      <c r="B25" s="66"/>
      <c r="C25" s="8"/>
      <c r="D25" s="8"/>
      <c r="E25" s="8"/>
      <c r="F25" s="8"/>
      <c r="G25" s="90"/>
    </row>
    <row r="26" spans="1:7" s="16" customFormat="1" ht="31.5" customHeight="1">
      <c r="A26" s="75"/>
      <c r="B26" s="91"/>
      <c r="C26" s="251" t="s">
        <v>8</v>
      </c>
      <c r="D26" s="247"/>
      <c r="E26" s="73" t="s">
        <v>9</v>
      </c>
      <c r="F26" s="73" t="s">
        <v>6</v>
      </c>
      <c r="G26" s="74" t="s">
        <v>27</v>
      </c>
    </row>
    <row r="27" spans="1:7" s="16" customFormat="1" ht="72.75" customHeight="1">
      <c r="A27" s="75"/>
      <c r="B27" s="92" t="s">
        <v>54</v>
      </c>
      <c r="C27" s="249" t="s">
        <v>53</v>
      </c>
      <c r="D27" s="245"/>
      <c r="E27" s="77">
        <v>0.15</v>
      </c>
      <c r="F27" s="78"/>
      <c r="G27" s="79">
        <f>E27*F27</f>
        <v>0</v>
      </c>
    </row>
    <row r="28" spans="1:7" s="16" customFormat="1" ht="51" customHeight="1" thickBot="1">
      <c r="A28" s="75"/>
      <c r="B28" s="92" t="s">
        <v>10</v>
      </c>
      <c r="C28" s="256" t="s">
        <v>53</v>
      </c>
      <c r="D28" s="257"/>
      <c r="E28" s="77">
        <v>0.12</v>
      </c>
      <c r="F28" s="78"/>
      <c r="G28" s="120">
        <f>E28*F28</f>
        <v>0</v>
      </c>
    </row>
    <row r="29" spans="1:7" s="16" customFormat="1" ht="24.75" customHeight="1" thickBot="1">
      <c r="A29" s="75"/>
      <c r="B29" s="258" t="s">
        <v>11</v>
      </c>
      <c r="C29" s="259"/>
      <c r="D29" s="259"/>
      <c r="E29" s="259"/>
      <c r="F29" s="260"/>
      <c r="G29" s="121">
        <f>SUM(G27:G28)</f>
        <v>0</v>
      </c>
    </row>
    <row r="30" spans="1:7" s="16" customFormat="1" ht="36" customHeight="1" thickBot="1">
      <c r="A30" s="75"/>
      <c r="B30" s="66"/>
      <c r="C30" s="95"/>
      <c r="D30" s="96"/>
      <c r="E30" s="97"/>
      <c r="F30" s="96"/>
      <c r="G30" s="97"/>
    </row>
    <row r="31" spans="1:7" s="16" customFormat="1" ht="16.5" customHeight="1" thickBot="1">
      <c r="A31" s="75"/>
      <c r="B31" s="199" t="s">
        <v>15</v>
      </c>
      <c r="C31" s="200"/>
      <c r="D31" s="200"/>
      <c r="E31" s="200"/>
      <c r="F31" s="200"/>
      <c r="G31" s="233"/>
    </row>
    <row r="32" spans="1:7" s="16" customFormat="1" ht="8.25" customHeight="1" thickBot="1">
      <c r="A32" s="75"/>
      <c r="B32" s="65"/>
      <c r="C32" s="8"/>
      <c r="D32" s="98"/>
      <c r="E32" s="98"/>
      <c r="F32" s="98"/>
      <c r="G32" s="99"/>
    </row>
    <row r="33" spans="1:7" s="16" customFormat="1" ht="69.75" thickBot="1">
      <c r="A33" s="75"/>
      <c r="B33" s="100"/>
      <c r="C33" s="101" t="s">
        <v>80</v>
      </c>
      <c r="D33" s="122" t="s">
        <v>82</v>
      </c>
      <c r="E33" s="102" t="s">
        <v>38</v>
      </c>
      <c r="F33" s="102" t="s">
        <v>51</v>
      </c>
      <c r="G33" s="103" t="s">
        <v>27</v>
      </c>
    </row>
    <row r="34" spans="1:7" s="16" customFormat="1" ht="29.25" customHeight="1">
      <c r="A34" s="75"/>
      <c r="B34" s="104" t="s">
        <v>34</v>
      </c>
      <c r="C34" s="105">
        <v>90</v>
      </c>
      <c r="D34" s="106">
        <v>120</v>
      </c>
      <c r="E34" s="106">
        <v>140</v>
      </c>
      <c r="F34" s="106">
        <v>120</v>
      </c>
      <c r="G34" s="237">
        <f>C35*C34+D35*D34+E35*E34+F35*F34</f>
        <v>0</v>
      </c>
    </row>
    <row r="35" spans="1:7" s="16" customFormat="1" ht="34.5" customHeight="1">
      <c r="A35" s="75"/>
      <c r="B35" s="92" t="s">
        <v>16</v>
      </c>
      <c r="C35" s="166"/>
      <c r="D35" s="167"/>
      <c r="E35" s="167"/>
      <c r="F35" s="167"/>
      <c r="G35" s="263"/>
    </row>
    <row r="36" spans="1:7" s="16" customFormat="1" ht="24" customHeight="1">
      <c r="A36" s="75"/>
      <c r="B36" s="164" t="s">
        <v>35</v>
      </c>
      <c r="C36" s="178">
        <v>20</v>
      </c>
      <c r="D36" s="178">
        <v>20</v>
      </c>
      <c r="E36" s="178">
        <v>20</v>
      </c>
      <c r="F36" s="178">
        <v>20</v>
      </c>
      <c r="G36" s="264">
        <f>C36*C37+D36*D37+E36*E37+F36*F37</f>
        <v>0</v>
      </c>
    </row>
    <row r="37" spans="1:7" s="16" customFormat="1" ht="27" customHeight="1" thickBot="1">
      <c r="A37" s="75"/>
      <c r="B37" s="93" t="s">
        <v>52</v>
      </c>
      <c r="C37" s="107"/>
      <c r="D37" s="108"/>
      <c r="E37" s="108"/>
      <c r="F37" s="108"/>
      <c r="G37" s="238"/>
    </row>
    <row r="38" spans="1:7" s="16" customFormat="1" ht="36" customHeight="1" thickBot="1">
      <c r="A38" s="75"/>
      <c r="B38" s="85"/>
      <c r="C38" s="124"/>
      <c r="D38" s="113"/>
      <c r="E38" s="113"/>
      <c r="F38" s="113"/>
      <c r="G38" s="114"/>
    </row>
    <row r="39" spans="1:7" s="16" customFormat="1" ht="24.75" customHeight="1" thickBot="1">
      <c r="A39" s="75"/>
      <c r="B39" s="199" t="s">
        <v>64</v>
      </c>
      <c r="C39" s="200"/>
      <c r="D39" s="200"/>
      <c r="E39" s="200"/>
      <c r="F39" s="200"/>
      <c r="G39" s="115"/>
    </row>
    <row r="40" ht="36" customHeight="1" thickBot="1"/>
    <row r="41" spans="2:7" ht="30.75" customHeight="1" thickBot="1">
      <c r="B41" s="234" t="s">
        <v>0</v>
      </c>
      <c r="C41" s="235"/>
      <c r="D41" s="235"/>
      <c r="E41" s="235"/>
      <c r="F41" s="236"/>
      <c r="G41" s="162">
        <f>G15+G21+G23+G24+G29+G34+G36+G39</f>
        <v>0</v>
      </c>
    </row>
  </sheetData>
  <sheetProtection/>
  <mergeCells count="27">
    <mergeCell ref="G36:G37"/>
    <mergeCell ref="B39:F39"/>
    <mergeCell ref="B41:F41"/>
    <mergeCell ref="C26:D26"/>
    <mergeCell ref="C27:D27"/>
    <mergeCell ref="C28:D28"/>
    <mergeCell ref="B29:F29"/>
    <mergeCell ref="B31:G31"/>
    <mergeCell ref="G34:G35"/>
    <mergeCell ref="C18:D18"/>
    <mergeCell ref="C19:D19"/>
    <mergeCell ref="C20:D20"/>
    <mergeCell ref="B21:F21"/>
    <mergeCell ref="B23:F23"/>
    <mergeCell ref="B24:F24"/>
    <mergeCell ref="C9:G9"/>
    <mergeCell ref="C10:G10"/>
    <mergeCell ref="B12:G12"/>
    <mergeCell ref="B14:C14"/>
    <mergeCell ref="B15:F15"/>
    <mergeCell ref="C17:D17"/>
    <mergeCell ref="B1:G1"/>
    <mergeCell ref="B2:G2"/>
    <mergeCell ref="B4:G4"/>
    <mergeCell ref="C6:G6"/>
    <mergeCell ref="C7:G7"/>
    <mergeCell ref="C8:G8"/>
  </mergeCells>
  <printOptions horizontalCentered="1"/>
  <pageMargins left="0.1968503937007874" right="0.1968503937007874" top="0.2362204724409449" bottom="0.2362204724409449" header="0.2362204724409449" footer="0.2362204724409449"/>
  <pageSetup fitToHeight="1" fitToWidth="1" horizontalDpi="600" verticalDpi="600" orientation="portrait" paperSize="9" scale="62" r:id="rId2"/>
  <legacy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P56"/>
  <sheetViews>
    <sheetView zoomScale="85" zoomScaleNormal="85" zoomScalePageLayoutView="0" workbookViewId="0" topLeftCell="A34">
      <selection activeCell="B2" sqref="B2:G2"/>
    </sheetView>
  </sheetViews>
  <sheetFormatPr defaultColWidth="2.421875" defaultRowHeight="15"/>
  <cols>
    <col min="1" max="1" width="0.5625" style="8" customWidth="1"/>
    <col min="2" max="2" width="22.57421875" style="66" customWidth="1"/>
    <col min="3" max="3" width="26.57421875" style="8" customWidth="1"/>
    <col min="4" max="4" width="36.421875" style="8" customWidth="1"/>
    <col min="5" max="5" width="26.57421875" style="8" customWidth="1"/>
    <col min="6" max="6" width="21.57421875" style="8" customWidth="1"/>
    <col min="7" max="7" width="22.421875" style="8" customWidth="1"/>
    <col min="8" max="248" width="9.57421875" style="8" customWidth="1"/>
    <col min="249" max="249" width="10.421875" style="8" customWidth="1"/>
    <col min="250" max="250" width="3.421875" style="8" customWidth="1"/>
    <col min="251" max="251" width="3.140625" style="8" hidden="1" customWidth="1"/>
    <col min="252" max="252" width="8.140625" style="8" hidden="1" customWidth="1"/>
    <col min="253" max="253" width="5.00390625" style="8" customWidth="1"/>
    <col min="254" max="16384" width="2.421875" style="8" customWidth="1"/>
  </cols>
  <sheetData>
    <row r="1" spans="1:7" ht="18" thickBot="1">
      <c r="A1" s="62"/>
      <c r="B1" s="187" t="s">
        <v>12</v>
      </c>
      <c r="C1" s="188"/>
      <c r="D1" s="188"/>
      <c r="E1" s="188"/>
      <c r="F1" s="188"/>
      <c r="G1" s="189"/>
    </row>
    <row r="2" spans="1:7" ht="53.25" customHeight="1" thickBot="1">
      <c r="A2" s="62"/>
      <c r="B2" s="190" t="s">
        <v>68</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21" customHeight="1">
      <c r="B6" s="12" t="s">
        <v>3</v>
      </c>
      <c r="C6" s="252"/>
      <c r="D6" s="228"/>
      <c r="E6" s="228"/>
      <c r="F6" s="228"/>
      <c r="G6" s="229"/>
    </row>
    <row r="7" spans="2:7" s="16" customFormat="1" ht="24" customHeight="1">
      <c r="B7" s="13" t="s">
        <v>26</v>
      </c>
      <c r="C7" s="253"/>
      <c r="D7" s="231"/>
      <c r="E7" s="231"/>
      <c r="F7" s="231"/>
      <c r="G7" s="232"/>
    </row>
    <row r="8" spans="2:7" s="16" customFormat="1" ht="20.25" customHeight="1">
      <c r="B8" s="13" t="s">
        <v>4</v>
      </c>
      <c r="C8" s="225"/>
      <c r="D8" s="225"/>
      <c r="E8" s="225"/>
      <c r="F8" s="225"/>
      <c r="G8" s="226"/>
    </row>
    <row r="9" spans="2:7" s="16" customFormat="1" ht="34.5" customHeight="1">
      <c r="B9" s="13" t="s">
        <v>46</v>
      </c>
      <c r="C9" s="253"/>
      <c r="D9" s="231"/>
      <c r="E9" s="231"/>
      <c r="F9" s="231"/>
      <c r="G9" s="232"/>
    </row>
    <row r="10" spans="2:7" s="16" customFormat="1" ht="39.75" customHeight="1" thickBot="1">
      <c r="B10" s="14" t="s">
        <v>47</v>
      </c>
      <c r="C10" s="254"/>
      <c r="D10" s="240"/>
      <c r="E10" s="240"/>
      <c r="F10" s="240"/>
      <c r="G10" s="241"/>
    </row>
    <row r="11" spans="2:7" s="16" customFormat="1" ht="18" thickBot="1">
      <c r="B11" s="66"/>
      <c r="C11" s="8"/>
      <c r="D11" s="8"/>
      <c r="E11" s="8"/>
      <c r="F11" s="8"/>
      <c r="G11" s="8"/>
    </row>
    <row r="12" spans="2:7" s="16" customFormat="1" ht="18" thickBot="1">
      <c r="B12" s="199" t="s">
        <v>14</v>
      </c>
      <c r="C12" s="200"/>
      <c r="D12" s="200"/>
      <c r="E12" s="200"/>
      <c r="F12" s="200"/>
      <c r="G12" s="233"/>
    </row>
    <row r="13" spans="2:7" s="16" customFormat="1" ht="9" customHeight="1" thickBot="1">
      <c r="B13" s="66"/>
      <c r="C13" s="8"/>
      <c r="D13" s="8"/>
      <c r="E13" s="8"/>
      <c r="F13" s="8"/>
      <c r="G13" s="8"/>
    </row>
    <row r="14" spans="2:7" s="16" customFormat="1" ht="42" customHeight="1" thickBot="1">
      <c r="B14" s="268" t="s">
        <v>50</v>
      </c>
      <c r="C14" s="272"/>
      <c r="D14" s="128" t="s">
        <v>59</v>
      </c>
      <c r="E14" s="128" t="s">
        <v>61</v>
      </c>
      <c r="F14" s="128" t="s">
        <v>31</v>
      </c>
      <c r="G14" s="129" t="s">
        <v>60</v>
      </c>
    </row>
    <row r="15" spans="2:7" s="16" customFormat="1" ht="24.75" customHeight="1" thickBot="1">
      <c r="B15" s="215" t="s">
        <v>11</v>
      </c>
      <c r="C15" s="216"/>
      <c r="D15" s="216"/>
      <c r="E15" s="216"/>
      <c r="F15" s="216"/>
      <c r="G15" s="61"/>
    </row>
    <row r="16" spans="1:250" s="16" customFormat="1" ht="9" customHeight="1" thickBot="1">
      <c r="A16" s="75"/>
      <c r="B16" s="117"/>
      <c r="C16" s="96"/>
      <c r="D16" s="96"/>
      <c r="E16" s="96"/>
      <c r="F16" s="96"/>
      <c r="G16" s="96"/>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s="36" customFormat="1" ht="39.75" customHeight="1" thickBot="1">
      <c r="A17" s="35"/>
      <c r="B17" s="215" t="s">
        <v>7</v>
      </c>
      <c r="C17" s="217"/>
      <c r="D17" s="130" t="s">
        <v>8</v>
      </c>
      <c r="E17" s="101" t="s">
        <v>9</v>
      </c>
      <c r="F17" s="101" t="s">
        <v>6</v>
      </c>
      <c r="G17" s="103" t="s">
        <v>45</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row>
    <row r="18" spans="1:250" s="16" customFormat="1" ht="21.75" customHeight="1">
      <c r="A18" s="75"/>
      <c r="B18" s="268" t="s">
        <v>55</v>
      </c>
      <c r="C18" s="269"/>
      <c r="D18" s="131" t="s">
        <v>40</v>
      </c>
      <c r="E18" s="132">
        <v>47.32</v>
      </c>
      <c r="F18" s="133"/>
      <c r="G18" s="134">
        <f aca="true" t="shared" si="0" ref="G18:G26">E18*F18</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s="16" customFormat="1" ht="21.75" customHeight="1">
      <c r="A19" s="75"/>
      <c r="B19" s="270"/>
      <c r="C19" s="271"/>
      <c r="D19" s="135" t="s">
        <v>42</v>
      </c>
      <c r="E19" s="136">
        <v>47.32</v>
      </c>
      <c r="F19" s="78"/>
      <c r="G19" s="137">
        <f t="shared" si="0"/>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0" s="16" customFormat="1" ht="21.75" customHeight="1" thickBot="1">
      <c r="A20" s="75"/>
      <c r="B20" s="270"/>
      <c r="C20" s="271"/>
      <c r="D20" s="138" t="s">
        <v>41</v>
      </c>
      <c r="E20" s="139">
        <v>50.01</v>
      </c>
      <c r="F20" s="82"/>
      <c r="G20" s="140">
        <f t="shared" si="0"/>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2:250" s="16" customFormat="1" ht="21.75" customHeight="1">
      <c r="B21" s="268" t="s">
        <v>1</v>
      </c>
      <c r="C21" s="269"/>
      <c r="D21" s="131" t="s">
        <v>40</v>
      </c>
      <c r="E21" s="132">
        <v>51.29</v>
      </c>
      <c r="F21" s="133"/>
      <c r="G21" s="134">
        <f t="shared" si="0"/>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s="16" customFormat="1" ht="21.75" customHeight="1">
      <c r="A22" s="95"/>
      <c r="B22" s="270"/>
      <c r="C22" s="271"/>
      <c r="D22" s="135" t="s">
        <v>42</v>
      </c>
      <c r="E22" s="136">
        <v>51.29</v>
      </c>
      <c r="F22" s="78"/>
      <c r="G22" s="137">
        <f t="shared" si="0"/>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s="16" customFormat="1" ht="21.75" customHeight="1" thickBot="1">
      <c r="A23" s="95"/>
      <c r="B23" s="218"/>
      <c r="C23" s="220"/>
      <c r="D23" s="138" t="s">
        <v>41</v>
      </c>
      <c r="E23" s="139">
        <v>51.29</v>
      </c>
      <c r="F23" s="82"/>
      <c r="G23" s="140">
        <f t="shared" si="0"/>
        <v>0</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2:250" s="16" customFormat="1" ht="21.75" customHeight="1">
      <c r="B24" s="268" t="s">
        <v>2</v>
      </c>
      <c r="C24" s="269"/>
      <c r="D24" s="141" t="s">
        <v>40</v>
      </c>
      <c r="E24" s="142">
        <v>55.5</v>
      </c>
      <c r="F24" s="143"/>
      <c r="G24" s="144">
        <f t="shared" si="0"/>
        <v>0</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s="16" customFormat="1" ht="21.75" customHeight="1">
      <c r="A25" s="95"/>
      <c r="B25" s="270"/>
      <c r="C25" s="271"/>
      <c r="D25" s="135" t="s">
        <v>42</v>
      </c>
      <c r="E25" s="136">
        <v>55.5</v>
      </c>
      <c r="F25" s="78"/>
      <c r="G25" s="137">
        <f t="shared" si="0"/>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s="16" customFormat="1" ht="21.75" customHeight="1" thickBot="1">
      <c r="A26" s="95"/>
      <c r="B26" s="218"/>
      <c r="C26" s="220"/>
      <c r="D26" s="145" t="s">
        <v>41</v>
      </c>
      <c r="E26" s="146">
        <v>58.19</v>
      </c>
      <c r="F26" s="127"/>
      <c r="G26" s="147">
        <f t="shared" si="0"/>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7" s="16" customFormat="1" ht="24.75" customHeight="1" thickBot="1">
      <c r="A27" s="75"/>
      <c r="B27" s="215" t="s">
        <v>11</v>
      </c>
      <c r="C27" s="216"/>
      <c r="D27" s="216"/>
      <c r="E27" s="216"/>
      <c r="F27" s="217"/>
      <c r="G27" s="148">
        <f>SUM(G18:G26)</f>
        <v>0</v>
      </c>
    </row>
    <row r="28" spans="1:7" s="16" customFormat="1" ht="11.25" customHeight="1" thickBot="1">
      <c r="A28" s="75"/>
      <c r="B28" s="85"/>
      <c r="G28" s="149"/>
    </row>
    <row r="29" spans="1:7" s="16" customFormat="1" ht="24.75" customHeight="1" thickBot="1">
      <c r="A29" s="75"/>
      <c r="B29" s="215" t="s">
        <v>21</v>
      </c>
      <c r="C29" s="216"/>
      <c r="D29" s="216"/>
      <c r="E29" s="216"/>
      <c r="F29" s="216"/>
      <c r="G29" s="159"/>
    </row>
    <row r="30" spans="1:7" s="16" customFormat="1" ht="24.75" customHeight="1" thickBot="1">
      <c r="A30" s="75"/>
      <c r="B30" s="215" t="s">
        <v>22</v>
      </c>
      <c r="C30" s="216"/>
      <c r="D30" s="216"/>
      <c r="E30" s="216"/>
      <c r="F30" s="216"/>
      <c r="G30" s="160"/>
    </row>
    <row r="31" spans="1:7" s="16" customFormat="1" ht="8.25" customHeight="1" thickBot="1">
      <c r="A31" s="75"/>
      <c r="B31" s="66"/>
      <c r="C31" s="8"/>
      <c r="D31" s="8"/>
      <c r="E31" s="8"/>
      <c r="F31" s="8"/>
      <c r="G31" s="8"/>
    </row>
    <row r="32" spans="1:7" s="16" customFormat="1" ht="36" customHeight="1">
      <c r="A32" s="75"/>
      <c r="B32" s="268" t="s">
        <v>67</v>
      </c>
      <c r="C32" s="269"/>
      <c r="D32" s="150" t="s">
        <v>8</v>
      </c>
      <c r="E32" s="73" t="s">
        <v>9</v>
      </c>
      <c r="F32" s="73" t="s">
        <v>6</v>
      </c>
      <c r="G32" s="74" t="s">
        <v>45</v>
      </c>
    </row>
    <row r="33" spans="1:7" s="16" customFormat="1" ht="21.75" customHeight="1">
      <c r="A33" s="75"/>
      <c r="B33" s="270"/>
      <c r="C33" s="271"/>
      <c r="D33" s="135" t="s">
        <v>40</v>
      </c>
      <c r="E33" s="136">
        <v>23.72</v>
      </c>
      <c r="F33" s="78"/>
      <c r="G33" s="137">
        <f>E33*F33</f>
        <v>0</v>
      </c>
    </row>
    <row r="34" spans="1:7" s="16" customFormat="1" ht="21.75" customHeight="1">
      <c r="A34" s="75"/>
      <c r="B34" s="270"/>
      <c r="C34" s="271"/>
      <c r="D34" s="135" t="s">
        <v>42</v>
      </c>
      <c r="E34" s="136">
        <v>23.72</v>
      </c>
      <c r="F34" s="78"/>
      <c r="G34" s="137">
        <f>E34*F34</f>
        <v>0</v>
      </c>
    </row>
    <row r="35" spans="1:7" s="16" customFormat="1" ht="21.75" customHeight="1" thickBot="1">
      <c r="A35" s="75"/>
      <c r="B35" s="218"/>
      <c r="C35" s="220"/>
      <c r="D35" s="145" t="s">
        <v>41</v>
      </c>
      <c r="E35" s="146">
        <v>25</v>
      </c>
      <c r="F35" s="127"/>
      <c r="G35" s="147">
        <f>E35*F35</f>
        <v>0</v>
      </c>
    </row>
    <row r="36" spans="1:7" s="16" customFormat="1" ht="24.75" customHeight="1" thickBot="1">
      <c r="A36" s="75"/>
      <c r="B36" s="215" t="s">
        <v>11</v>
      </c>
      <c r="C36" s="216"/>
      <c r="D36" s="216"/>
      <c r="E36" s="216"/>
      <c r="F36" s="217"/>
      <c r="G36" s="151">
        <f>SUM(G33:G35)</f>
        <v>0</v>
      </c>
    </row>
    <row r="37" spans="1:7" s="16" customFormat="1" ht="9" customHeight="1" thickBot="1">
      <c r="A37" s="75"/>
      <c r="B37" s="85"/>
      <c r="C37" s="65"/>
      <c r="D37" s="65"/>
      <c r="E37" s="8"/>
      <c r="F37" s="65"/>
      <c r="G37" s="8"/>
    </row>
    <row r="38" spans="1:7" s="16" customFormat="1" ht="34.5" customHeight="1">
      <c r="A38" s="75"/>
      <c r="B38" s="268" t="s">
        <v>10</v>
      </c>
      <c r="C38" s="269"/>
      <c r="D38" s="150" t="s">
        <v>8</v>
      </c>
      <c r="E38" s="73" t="s">
        <v>9</v>
      </c>
      <c r="F38" s="73" t="s">
        <v>6</v>
      </c>
      <c r="G38" s="74" t="s">
        <v>45</v>
      </c>
    </row>
    <row r="39" spans="1:7" s="16" customFormat="1" ht="21.75" customHeight="1">
      <c r="A39" s="75"/>
      <c r="B39" s="270"/>
      <c r="C39" s="271"/>
      <c r="D39" s="135" t="s">
        <v>40</v>
      </c>
      <c r="E39" s="136">
        <v>14.25</v>
      </c>
      <c r="F39" s="78"/>
      <c r="G39" s="137">
        <f>E39*F39</f>
        <v>0</v>
      </c>
    </row>
    <row r="40" spans="1:7" s="16" customFormat="1" ht="21.75" customHeight="1">
      <c r="A40" s="75"/>
      <c r="B40" s="270"/>
      <c r="C40" s="271"/>
      <c r="D40" s="135" t="s">
        <v>42</v>
      </c>
      <c r="E40" s="136">
        <v>14.25</v>
      </c>
      <c r="F40" s="78"/>
      <c r="G40" s="137">
        <f>E40*F40</f>
        <v>0</v>
      </c>
    </row>
    <row r="41" spans="1:7" s="16" customFormat="1" ht="21.75" customHeight="1" thickBot="1">
      <c r="A41" s="75"/>
      <c r="B41" s="218"/>
      <c r="C41" s="220"/>
      <c r="D41" s="145" t="s">
        <v>41</v>
      </c>
      <c r="E41" s="146">
        <v>14.96</v>
      </c>
      <c r="F41" s="127"/>
      <c r="G41" s="147">
        <f>E41*F41</f>
        <v>0</v>
      </c>
    </row>
    <row r="42" spans="1:7" s="16" customFormat="1" ht="24.75" customHeight="1" thickBot="1">
      <c r="A42" s="75"/>
      <c r="B42" s="215" t="s">
        <v>11</v>
      </c>
      <c r="C42" s="216"/>
      <c r="D42" s="216"/>
      <c r="E42" s="216"/>
      <c r="F42" s="217"/>
      <c r="G42" s="152">
        <f>SUM(G39:G41)</f>
        <v>0</v>
      </c>
    </row>
    <row r="43" spans="1:7" s="16" customFormat="1" ht="18" thickBot="1">
      <c r="A43" s="75"/>
      <c r="B43" s="66"/>
      <c r="C43" s="8"/>
      <c r="D43" s="96"/>
      <c r="E43" s="96"/>
      <c r="F43" s="96"/>
      <c r="G43" s="96"/>
    </row>
    <row r="44" spans="1:7" s="16" customFormat="1" ht="18" thickBot="1">
      <c r="A44" s="75"/>
      <c r="B44" s="199" t="s">
        <v>15</v>
      </c>
      <c r="C44" s="200"/>
      <c r="D44" s="200"/>
      <c r="E44" s="200"/>
      <c r="F44" s="200"/>
      <c r="G44" s="233"/>
    </row>
    <row r="45" spans="1:7" s="16" customFormat="1" ht="18" thickBot="1">
      <c r="A45" s="75"/>
      <c r="B45" s="65"/>
      <c r="C45" s="8"/>
      <c r="D45" s="98"/>
      <c r="E45" s="98"/>
      <c r="F45" s="98"/>
      <c r="G45" s="98"/>
    </row>
    <row r="46" spans="1:5" s="16" customFormat="1" ht="27.75" customHeight="1">
      <c r="A46" s="75"/>
      <c r="B46" s="268" t="s">
        <v>56</v>
      </c>
      <c r="C46" s="272"/>
      <c r="D46" s="73" t="s">
        <v>34</v>
      </c>
      <c r="E46" s="74" t="s">
        <v>16</v>
      </c>
    </row>
    <row r="47" spans="1:7" s="16" customFormat="1" ht="24.75" customHeight="1" thickBot="1">
      <c r="A47" s="75"/>
      <c r="B47" s="218"/>
      <c r="C47" s="255"/>
      <c r="D47" s="153">
        <v>10740</v>
      </c>
      <c r="E47" s="154"/>
      <c r="F47" s="8"/>
      <c r="G47" s="8"/>
    </row>
    <row r="48" spans="1:7" s="16" customFormat="1" ht="33" customHeight="1" thickBot="1">
      <c r="A48" s="75"/>
      <c r="E48" s="155"/>
      <c r="F48" s="8"/>
      <c r="G48" s="72" t="s">
        <v>43</v>
      </c>
    </row>
    <row r="49" spans="1:7" s="16" customFormat="1" ht="24.75" customHeight="1" thickBot="1">
      <c r="A49" s="75"/>
      <c r="B49" s="268" t="s">
        <v>57</v>
      </c>
      <c r="C49" s="272"/>
      <c r="D49" s="73" t="s">
        <v>35</v>
      </c>
      <c r="E49" s="74" t="s">
        <v>52</v>
      </c>
      <c r="G49" s="156">
        <f>E47*D47+E50*D50</f>
        <v>0</v>
      </c>
    </row>
    <row r="50" spans="1:5" s="16" customFormat="1" ht="24.75" customHeight="1" thickBot="1">
      <c r="A50" s="75"/>
      <c r="B50" s="218"/>
      <c r="C50" s="255"/>
      <c r="D50" s="153">
        <v>2506</v>
      </c>
      <c r="E50" s="154"/>
    </row>
    <row r="51" spans="1:7" s="16" customFormat="1" ht="18" thickBot="1">
      <c r="A51" s="75"/>
      <c r="B51" s="85"/>
      <c r="C51" s="124"/>
      <c r="D51" s="113"/>
      <c r="E51" s="113"/>
      <c r="F51" s="8"/>
      <c r="G51" s="8"/>
    </row>
    <row r="52" spans="1:7" s="16" customFormat="1" ht="24.75" customHeight="1" thickBot="1">
      <c r="A52" s="75"/>
      <c r="B52" s="199" t="s">
        <v>64</v>
      </c>
      <c r="C52" s="200"/>
      <c r="D52" s="200"/>
      <c r="E52" s="158"/>
      <c r="F52" s="8"/>
      <c r="G52" s="8"/>
    </row>
    <row r="53" ht="18" thickBot="1"/>
    <row r="54" spans="2:7" ht="16.5" customHeight="1" thickBot="1">
      <c r="B54" s="273" t="s">
        <v>44</v>
      </c>
      <c r="C54" s="274"/>
      <c r="D54" s="274"/>
      <c r="E54" s="274"/>
      <c r="F54" s="274"/>
      <c r="G54" s="157">
        <f>G15+G27+G29+G30+G36+G42+G49+E52</f>
        <v>0</v>
      </c>
    </row>
    <row r="55" ht="18" thickBot="1"/>
    <row r="56" spans="2:7" ht="30" customHeight="1" thickBot="1">
      <c r="B56" s="234" t="s">
        <v>28</v>
      </c>
      <c r="C56" s="235"/>
      <c r="D56" s="235"/>
      <c r="E56" s="235"/>
      <c r="F56" s="235"/>
      <c r="G56" s="163">
        <f>G54*0.00838</f>
        <v>0</v>
      </c>
    </row>
  </sheetData>
  <sheetProtection/>
  <mergeCells count="28">
    <mergeCell ref="C8:G8"/>
    <mergeCell ref="C9:G9"/>
    <mergeCell ref="C10:G10"/>
    <mergeCell ref="B2:G2"/>
    <mergeCell ref="B1:G1"/>
    <mergeCell ref="B4:G4"/>
    <mergeCell ref="C6:G6"/>
    <mergeCell ref="C7:G7"/>
    <mergeCell ref="B52:D52"/>
    <mergeCell ref="B54:F54"/>
    <mergeCell ref="B56:F56"/>
    <mergeCell ref="B12:G12"/>
    <mergeCell ref="B14:C14"/>
    <mergeCell ref="B15:F15"/>
    <mergeCell ref="B17:C17"/>
    <mergeCell ref="B18:C20"/>
    <mergeCell ref="B27:F27"/>
    <mergeCell ref="B21:C23"/>
    <mergeCell ref="B24:C26"/>
    <mergeCell ref="B46:C47"/>
    <mergeCell ref="B49:C50"/>
    <mergeCell ref="B44:G44"/>
    <mergeCell ref="B29:F29"/>
    <mergeCell ref="B30:F30"/>
    <mergeCell ref="B32:C35"/>
    <mergeCell ref="B36:F36"/>
    <mergeCell ref="B38:C41"/>
    <mergeCell ref="B42:F42"/>
  </mergeCells>
  <printOptions horizontalCentered="1"/>
  <pageMargins left="0.2362204724409449" right="0.2362204724409449" top="0.2362204724409449" bottom="0.2362204724409449" header="0" footer="0"/>
  <pageSetup fitToHeight="1" fitToWidth="1" horizontalDpi="600" verticalDpi="600" orientation="portrait" paperSize="9" scale="63" r:id="rId2"/>
  <legacy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P56"/>
  <sheetViews>
    <sheetView zoomScale="85" zoomScaleNormal="85" zoomScalePageLayoutView="0" workbookViewId="0" topLeftCell="A25">
      <selection activeCell="C9" sqref="C9:G9"/>
    </sheetView>
  </sheetViews>
  <sheetFormatPr defaultColWidth="2.421875" defaultRowHeight="15"/>
  <cols>
    <col min="1" max="1" width="0.5625" style="8" customWidth="1"/>
    <col min="2" max="2" width="22.57421875" style="66" customWidth="1"/>
    <col min="3" max="3" width="27.57421875" style="8" customWidth="1"/>
    <col min="4" max="4" width="36.421875" style="8" customWidth="1"/>
    <col min="5" max="5" width="26.421875" style="8" customWidth="1"/>
    <col min="6" max="6" width="21.00390625" style="8" customWidth="1"/>
    <col min="7" max="7" width="21.57421875" style="8" customWidth="1"/>
    <col min="8" max="248" width="9.57421875" style="8" customWidth="1"/>
    <col min="249" max="249" width="10.421875" style="8" customWidth="1"/>
    <col min="250" max="250" width="3.421875" style="8" customWidth="1"/>
    <col min="251" max="251" width="3.140625" style="8" hidden="1" customWidth="1"/>
    <col min="252" max="252" width="8.140625" style="8" hidden="1" customWidth="1"/>
    <col min="253" max="253" width="5.00390625" style="8" customWidth="1"/>
    <col min="254" max="16384" width="2.421875" style="8" customWidth="1"/>
  </cols>
  <sheetData>
    <row r="1" spans="1:7" ht="18" thickBot="1">
      <c r="A1" s="62"/>
      <c r="B1" s="187" t="s">
        <v>12</v>
      </c>
      <c r="C1" s="188"/>
      <c r="D1" s="188"/>
      <c r="E1" s="188"/>
      <c r="F1" s="188"/>
      <c r="G1" s="189"/>
    </row>
    <row r="2" spans="1:7" ht="51" customHeight="1" thickBot="1">
      <c r="A2" s="62"/>
      <c r="B2" s="267" t="s">
        <v>77</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21.75" customHeight="1">
      <c r="B6" s="12" t="s">
        <v>3</v>
      </c>
      <c r="C6" s="252"/>
      <c r="D6" s="228"/>
      <c r="E6" s="228"/>
      <c r="F6" s="228"/>
      <c r="G6" s="229"/>
    </row>
    <row r="7" spans="2:7" s="16" customFormat="1" ht="21.75" customHeight="1">
      <c r="B7" s="13" t="s">
        <v>26</v>
      </c>
      <c r="C7" s="253"/>
      <c r="D7" s="231"/>
      <c r="E7" s="231"/>
      <c r="F7" s="231"/>
      <c r="G7" s="232"/>
    </row>
    <row r="8" spans="2:7" s="16" customFormat="1" ht="21" customHeight="1">
      <c r="B8" s="13" t="s">
        <v>4</v>
      </c>
      <c r="C8" s="225"/>
      <c r="D8" s="225"/>
      <c r="E8" s="225"/>
      <c r="F8" s="225"/>
      <c r="G8" s="226"/>
    </row>
    <row r="9" spans="2:7" s="16" customFormat="1" ht="34.5" customHeight="1">
      <c r="B9" s="13" t="s">
        <v>46</v>
      </c>
      <c r="C9" s="253"/>
      <c r="D9" s="231"/>
      <c r="E9" s="231"/>
      <c r="F9" s="231"/>
      <c r="G9" s="232"/>
    </row>
    <row r="10" spans="2:7" s="16" customFormat="1" ht="37.5" customHeight="1" thickBot="1">
      <c r="B10" s="14" t="s">
        <v>47</v>
      </c>
      <c r="C10" s="254"/>
      <c r="D10" s="240"/>
      <c r="E10" s="240"/>
      <c r="F10" s="240"/>
      <c r="G10" s="241"/>
    </row>
    <row r="11" spans="2:7" s="16" customFormat="1" ht="18" thickBot="1">
      <c r="B11" s="66"/>
      <c r="C11" s="8"/>
      <c r="D11" s="8"/>
      <c r="E11" s="8"/>
      <c r="F11" s="8"/>
      <c r="G11" s="8"/>
    </row>
    <row r="12" spans="2:7" s="16" customFormat="1" ht="18" thickBot="1">
      <c r="B12" s="199" t="s">
        <v>14</v>
      </c>
      <c r="C12" s="200"/>
      <c r="D12" s="200"/>
      <c r="E12" s="200"/>
      <c r="F12" s="200"/>
      <c r="G12" s="233"/>
    </row>
    <row r="13" spans="2:7" s="16" customFormat="1" ht="11.25" customHeight="1" thickBot="1">
      <c r="B13" s="66"/>
      <c r="C13" s="8"/>
      <c r="D13" s="8"/>
      <c r="E13" s="8"/>
      <c r="F13" s="8"/>
      <c r="G13" s="8"/>
    </row>
    <row r="14" spans="2:7" s="16" customFormat="1" ht="42" customHeight="1" thickBot="1">
      <c r="B14" s="268" t="s">
        <v>50</v>
      </c>
      <c r="C14" s="272"/>
      <c r="D14" s="128" t="s">
        <v>59</v>
      </c>
      <c r="E14" s="128" t="s">
        <v>61</v>
      </c>
      <c r="F14" s="128" t="s">
        <v>31</v>
      </c>
      <c r="G14" s="129" t="s">
        <v>60</v>
      </c>
    </row>
    <row r="15" spans="2:7" s="16" customFormat="1" ht="24.75" customHeight="1" thickBot="1">
      <c r="B15" s="215" t="s">
        <v>11</v>
      </c>
      <c r="C15" s="216"/>
      <c r="D15" s="216"/>
      <c r="E15" s="216"/>
      <c r="F15" s="216"/>
      <c r="G15" s="61"/>
    </row>
    <row r="16" spans="1:250" s="16" customFormat="1" ht="9.75" customHeight="1" thickBot="1">
      <c r="A16" s="75"/>
      <c r="B16" s="117"/>
      <c r="C16" s="96"/>
      <c r="D16" s="96"/>
      <c r="E16" s="96"/>
      <c r="F16" s="96"/>
      <c r="G16" s="96"/>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s="36" customFormat="1" ht="36" customHeight="1" thickBot="1">
      <c r="A17" s="35"/>
      <c r="B17" s="215" t="s">
        <v>7</v>
      </c>
      <c r="C17" s="217"/>
      <c r="D17" s="130" t="s">
        <v>8</v>
      </c>
      <c r="E17" s="101" t="s">
        <v>9</v>
      </c>
      <c r="F17" s="101" t="s">
        <v>6</v>
      </c>
      <c r="G17" s="103" t="s">
        <v>45</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row>
    <row r="18" spans="1:250" s="16" customFormat="1" ht="21.75" customHeight="1">
      <c r="A18" s="75"/>
      <c r="B18" s="268" t="s">
        <v>55</v>
      </c>
      <c r="C18" s="269"/>
      <c r="D18" s="131" t="s">
        <v>40</v>
      </c>
      <c r="E18" s="132">
        <v>52.05</v>
      </c>
      <c r="F18" s="133"/>
      <c r="G18" s="134">
        <f aca="true" t="shared" si="0" ref="G18:G26">E18*F18</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s="16" customFormat="1" ht="21.75" customHeight="1">
      <c r="A19" s="75"/>
      <c r="B19" s="270"/>
      <c r="C19" s="271"/>
      <c r="D19" s="135" t="s">
        <v>42</v>
      </c>
      <c r="E19" s="136">
        <v>52.05</v>
      </c>
      <c r="F19" s="78"/>
      <c r="G19" s="137">
        <f t="shared" si="0"/>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0" s="16" customFormat="1" ht="21.75" customHeight="1" thickBot="1">
      <c r="A20" s="75"/>
      <c r="B20" s="270"/>
      <c r="C20" s="271"/>
      <c r="D20" s="138" t="s">
        <v>41</v>
      </c>
      <c r="E20" s="139">
        <v>55.01</v>
      </c>
      <c r="F20" s="82"/>
      <c r="G20" s="140">
        <f t="shared" si="0"/>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2:250" s="16" customFormat="1" ht="21.75" customHeight="1">
      <c r="B21" s="268" t="s">
        <v>1</v>
      </c>
      <c r="C21" s="269"/>
      <c r="D21" s="131" t="s">
        <v>40</v>
      </c>
      <c r="E21" s="132">
        <v>56.42</v>
      </c>
      <c r="F21" s="133"/>
      <c r="G21" s="134">
        <f t="shared" si="0"/>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s="16" customFormat="1" ht="21.75" customHeight="1">
      <c r="A22" s="95"/>
      <c r="B22" s="270"/>
      <c r="C22" s="271"/>
      <c r="D22" s="135" t="s">
        <v>42</v>
      </c>
      <c r="E22" s="136">
        <v>56.42</v>
      </c>
      <c r="F22" s="78"/>
      <c r="G22" s="137">
        <f t="shared" si="0"/>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s="16" customFormat="1" ht="21.75" customHeight="1" thickBot="1">
      <c r="A23" s="95"/>
      <c r="B23" s="218"/>
      <c r="C23" s="220"/>
      <c r="D23" s="138" t="s">
        <v>41</v>
      </c>
      <c r="E23" s="139">
        <v>56.42</v>
      </c>
      <c r="F23" s="82"/>
      <c r="G23" s="140">
        <f t="shared" si="0"/>
        <v>0</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2:250" s="16" customFormat="1" ht="21.75" customHeight="1">
      <c r="B24" s="268" t="s">
        <v>2</v>
      </c>
      <c r="C24" s="269"/>
      <c r="D24" s="141" t="s">
        <v>40</v>
      </c>
      <c r="E24" s="142">
        <v>61.05</v>
      </c>
      <c r="F24" s="143"/>
      <c r="G24" s="144">
        <f t="shared" si="0"/>
        <v>0</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s="16" customFormat="1" ht="21.75" customHeight="1">
      <c r="A25" s="95"/>
      <c r="B25" s="270"/>
      <c r="C25" s="271"/>
      <c r="D25" s="135" t="s">
        <v>42</v>
      </c>
      <c r="E25" s="136">
        <v>61.05</v>
      </c>
      <c r="F25" s="78"/>
      <c r="G25" s="137">
        <f t="shared" si="0"/>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s="16" customFormat="1" ht="21.75" customHeight="1" thickBot="1">
      <c r="A26" s="95"/>
      <c r="B26" s="218"/>
      <c r="C26" s="220"/>
      <c r="D26" s="145" t="s">
        <v>41</v>
      </c>
      <c r="E26" s="146">
        <v>64.01</v>
      </c>
      <c r="F26" s="127"/>
      <c r="G26" s="147">
        <f t="shared" si="0"/>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7" s="16" customFormat="1" ht="24.75" customHeight="1" thickBot="1">
      <c r="A27" s="75"/>
      <c r="B27" s="215" t="s">
        <v>11</v>
      </c>
      <c r="C27" s="216"/>
      <c r="D27" s="216"/>
      <c r="E27" s="216"/>
      <c r="F27" s="217"/>
      <c r="G27" s="148">
        <f>SUM(G18:G26)</f>
        <v>0</v>
      </c>
    </row>
    <row r="28" spans="1:7" s="16" customFormat="1" ht="9.75" customHeight="1" thickBot="1">
      <c r="A28" s="75"/>
      <c r="B28" s="85"/>
      <c r="G28" s="149"/>
    </row>
    <row r="29" spans="1:7" s="16" customFormat="1" ht="24.75" customHeight="1" thickBot="1">
      <c r="A29" s="75"/>
      <c r="B29" s="215" t="s">
        <v>21</v>
      </c>
      <c r="C29" s="216"/>
      <c r="D29" s="216"/>
      <c r="E29" s="216"/>
      <c r="F29" s="216"/>
      <c r="G29" s="159"/>
    </row>
    <row r="30" spans="1:7" s="16" customFormat="1" ht="24.75" customHeight="1" thickBot="1">
      <c r="A30" s="75"/>
      <c r="B30" s="215" t="s">
        <v>22</v>
      </c>
      <c r="C30" s="216"/>
      <c r="D30" s="216"/>
      <c r="E30" s="216"/>
      <c r="F30" s="216"/>
      <c r="G30" s="159"/>
    </row>
    <row r="31" spans="1:7" s="16" customFormat="1" ht="9" customHeight="1" thickBot="1">
      <c r="A31" s="75"/>
      <c r="B31" s="66"/>
      <c r="C31" s="8"/>
      <c r="D31" s="8"/>
      <c r="E31" s="8"/>
      <c r="F31" s="8"/>
      <c r="G31" s="8"/>
    </row>
    <row r="32" spans="1:7" s="16" customFormat="1" ht="34.5" customHeight="1">
      <c r="A32" s="75"/>
      <c r="B32" s="268" t="s">
        <v>67</v>
      </c>
      <c r="C32" s="269"/>
      <c r="D32" s="150" t="s">
        <v>8</v>
      </c>
      <c r="E32" s="73" t="s">
        <v>9</v>
      </c>
      <c r="F32" s="73" t="s">
        <v>6</v>
      </c>
      <c r="G32" s="74" t="s">
        <v>45</v>
      </c>
    </row>
    <row r="33" spans="1:7" s="16" customFormat="1" ht="21.75" customHeight="1">
      <c r="A33" s="75"/>
      <c r="B33" s="270"/>
      <c r="C33" s="271"/>
      <c r="D33" s="135" t="s">
        <v>40</v>
      </c>
      <c r="E33" s="136">
        <v>26.09</v>
      </c>
      <c r="F33" s="78"/>
      <c r="G33" s="137">
        <f>E33*F33</f>
        <v>0</v>
      </c>
    </row>
    <row r="34" spans="1:7" s="16" customFormat="1" ht="21.75" customHeight="1">
      <c r="A34" s="75"/>
      <c r="B34" s="270"/>
      <c r="C34" s="271"/>
      <c r="D34" s="135" t="s">
        <v>42</v>
      </c>
      <c r="E34" s="136">
        <v>26.09</v>
      </c>
      <c r="F34" s="78"/>
      <c r="G34" s="137">
        <f>E34*F34</f>
        <v>0</v>
      </c>
    </row>
    <row r="35" spans="1:7" s="16" customFormat="1" ht="21.75" customHeight="1" thickBot="1">
      <c r="A35" s="75"/>
      <c r="B35" s="218"/>
      <c r="C35" s="220"/>
      <c r="D35" s="145" t="s">
        <v>41</v>
      </c>
      <c r="E35" s="146">
        <v>27.5</v>
      </c>
      <c r="F35" s="127"/>
      <c r="G35" s="147">
        <f>E35*F35</f>
        <v>0</v>
      </c>
    </row>
    <row r="36" spans="1:7" s="16" customFormat="1" ht="24.75" customHeight="1" thickBot="1">
      <c r="A36" s="75"/>
      <c r="B36" s="215" t="s">
        <v>11</v>
      </c>
      <c r="C36" s="216"/>
      <c r="D36" s="216"/>
      <c r="E36" s="216"/>
      <c r="F36" s="217"/>
      <c r="G36" s="151">
        <f>SUM(G33:G35)</f>
        <v>0</v>
      </c>
    </row>
    <row r="37" spans="1:7" s="16" customFormat="1" ht="9" customHeight="1" thickBot="1">
      <c r="A37" s="75"/>
      <c r="B37" s="85"/>
      <c r="C37" s="65"/>
      <c r="D37" s="65"/>
      <c r="E37" s="8"/>
      <c r="F37" s="65"/>
      <c r="G37" s="8"/>
    </row>
    <row r="38" spans="1:7" s="16" customFormat="1" ht="36.75" customHeight="1">
      <c r="A38" s="75"/>
      <c r="B38" s="268" t="s">
        <v>10</v>
      </c>
      <c r="C38" s="269"/>
      <c r="D38" s="150" t="s">
        <v>8</v>
      </c>
      <c r="E38" s="73" t="s">
        <v>9</v>
      </c>
      <c r="F38" s="73" t="s">
        <v>6</v>
      </c>
      <c r="G38" s="74" t="s">
        <v>45</v>
      </c>
    </row>
    <row r="39" spans="1:7" s="16" customFormat="1" ht="21.75" customHeight="1">
      <c r="A39" s="75"/>
      <c r="B39" s="270"/>
      <c r="C39" s="271"/>
      <c r="D39" s="135" t="s">
        <v>40</v>
      </c>
      <c r="E39" s="136">
        <v>15.68</v>
      </c>
      <c r="F39" s="78"/>
      <c r="G39" s="137">
        <f>E39*F39</f>
        <v>0</v>
      </c>
    </row>
    <row r="40" spans="1:7" s="16" customFormat="1" ht="21.75" customHeight="1">
      <c r="A40" s="75"/>
      <c r="B40" s="270"/>
      <c r="C40" s="271"/>
      <c r="D40" s="135" t="s">
        <v>42</v>
      </c>
      <c r="E40" s="136">
        <v>15.68</v>
      </c>
      <c r="F40" s="78"/>
      <c r="G40" s="137">
        <f>E40*F40</f>
        <v>0</v>
      </c>
    </row>
    <row r="41" spans="1:7" s="16" customFormat="1" ht="21.75" customHeight="1" thickBot="1">
      <c r="A41" s="75"/>
      <c r="B41" s="218"/>
      <c r="C41" s="220"/>
      <c r="D41" s="145" t="s">
        <v>41</v>
      </c>
      <c r="E41" s="146">
        <v>16.46</v>
      </c>
      <c r="F41" s="127"/>
      <c r="G41" s="147">
        <f>E41*F41</f>
        <v>0</v>
      </c>
    </row>
    <row r="42" spans="1:7" s="16" customFormat="1" ht="24.75" customHeight="1" thickBot="1">
      <c r="A42" s="75"/>
      <c r="B42" s="215" t="s">
        <v>11</v>
      </c>
      <c r="C42" s="216"/>
      <c r="D42" s="216"/>
      <c r="E42" s="216"/>
      <c r="F42" s="217"/>
      <c r="G42" s="152">
        <f>SUM(G39:G41)</f>
        <v>0</v>
      </c>
    </row>
    <row r="43" spans="1:7" s="16" customFormat="1" ht="18" thickBot="1">
      <c r="A43" s="75"/>
      <c r="B43" s="66"/>
      <c r="C43" s="8"/>
      <c r="D43" s="96"/>
      <c r="E43" s="96"/>
      <c r="F43" s="96"/>
      <c r="G43" s="96"/>
    </row>
    <row r="44" spans="1:7" s="16" customFormat="1" ht="18" thickBot="1">
      <c r="A44" s="75"/>
      <c r="B44" s="199" t="s">
        <v>15</v>
      </c>
      <c r="C44" s="200"/>
      <c r="D44" s="200"/>
      <c r="E44" s="200"/>
      <c r="F44" s="200"/>
      <c r="G44" s="233"/>
    </row>
    <row r="45" spans="1:7" s="16" customFormat="1" ht="18" thickBot="1">
      <c r="A45" s="75"/>
      <c r="B45" s="65"/>
      <c r="C45" s="8"/>
      <c r="D45" s="98"/>
      <c r="E45" s="98"/>
      <c r="F45" s="98"/>
      <c r="G45" s="98"/>
    </row>
    <row r="46" spans="1:5" s="16" customFormat="1" ht="24.75" customHeight="1">
      <c r="A46" s="75"/>
      <c r="B46" s="268" t="s">
        <v>56</v>
      </c>
      <c r="C46" s="272"/>
      <c r="D46" s="73" t="s">
        <v>34</v>
      </c>
      <c r="E46" s="74" t="s">
        <v>16</v>
      </c>
    </row>
    <row r="47" spans="1:7" s="16" customFormat="1" ht="27.75" customHeight="1" thickBot="1">
      <c r="A47" s="75"/>
      <c r="B47" s="218"/>
      <c r="C47" s="255"/>
      <c r="D47" s="153">
        <v>10740</v>
      </c>
      <c r="E47" s="154"/>
      <c r="F47" s="8"/>
      <c r="G47" s="8"/>
    </row>
    <row r="48" spans="1:7" s="16" customFormat="1" ht="36" customHeight="1" thickBot="1">
      <c r="A48" s="75"/>
      <c r="E48" s="155"/>
      <c r="F48" s="8"/>
      <c r="G48" s="72" t="s">
        <v>43</v>
      </c>
    </row>
    <row r="49" spans="1:7" s="16" customFormat="1" ht="24.75" customHeight="1" thickBot="1">
      <c r="A49" s="75"/>
      <c r="B49" s="268" t="s">
        <v>57</v>
      </c>
      <c r="C49" s="272"/>
      <c r="D49" s="73" t="s">
        <v>35</v>
      </c>
      <c r="E49" s="74" t="s">
        <v>52</v>
      </c>
      <c r="G49" s="156">
        <f>E47*D47+E50*D50</f>
        <v>0</v>
      </c>
    </row>
    <row r="50" spans="1:5" s="16" customFormat="1" ht="26.25" customHeight="1" thickBot="1">
      <c r="A50" s="75"/>
      <c r="B50" s="218"/>
      <c r="C50" s="255"/>
      <c r="D50" s="153">
        <v>2506</v>
      </c>
      <c r="E50" s="154"/>
    </row>
    <row r="51" spans="1:7" s="16" customFormat="1" ht="18" thickBot="1">
      <c r="A51" s="75"/>
      <c r="B51" s="85"/>
      <c r="C51" s="124"/>
      <c r="D51" s="113"/>
      <c r="E51" s="113"/>
      <c r="F51" s="8"/>
      <c r="G51" s="8"/>
    </row>
    <row r="52" spans="1:7" s="16" customFormat="1" ht="24.75" customHeight="1" thickBot="1">
      <c r="A52" s="75"/>
      <c r="B52" s="199" t="s">
        <v>64</v>
      </c>
      <c r="C52" s="200"/>
      <c r="D52" s="200"/>
      <c r="E52" s="158"/>
      <c r="F52" s="8"/>
      <c r="G52" s="8"/>
    </row>
    <row r="53" ht="18" thickBot="1"/>
    <row r="54" spans="2:7" ht="16.5" customHeight="1" thickBot="1">
      <c r="B54" s="273" t="s">
        <v>44</v>
      </c>
      <c r="C54" s="274"/>
      <c r="D54" s="274"/>
      <c r="E54" s="274"/>
      <c r="F54" s="274"/>
      <c r="G54" s="157">
        <f>G15+G27+G29+G30+G36+G42+G49+E52</f>
        <v>0</v>
      </c>
    </row>
    <row r="55" ht="18" thickBot="1"/>
    <row r="56" spans="2:7" ht="30" customHeight="1" thickBot="1">
      <c r="B56" s="234" t="s">
        <v>28</v>
      </c>
      <c r="C56" s="235"/>
      <c r="D56" s="235"/>
      <c r="E56" s="235"/>
      <c r="F56" s="235"/>
      <c r="G56" s="163">
        <f>G54*0.00838</f>
        <v>0</v>
      </c>
    </row>
  </sheetData>
  <sheetProtection/>
  <mergeCells count="28">
    <mergeCell ref="B1:G1"/>
    <mergeCell ref="B2:G2"/>
    <mergeCell ref="B4:G4"/>
    <mergeCell ref="C6:G6"/>
    <mergeCell ref="C7:G7"/>
    <mergeCell ref="C8:G8"/>
    <mergeCell ref="C9:G9"/>
    <mergeCell ref="C10:G10"/>
    <mergeCell ref="B12:G12"/>
    <mergeCell ref="B14:C14"/>
    <mergeCell ref="B15:F15"/>
    <mergeCell ref="B44:G44"/>
    <mergeCell ref="B17:C17"/>
    <mergeCell ref="B18:C20"/>
    <mergeCell ref="B21:C23"/>
    <mergeCell ref="B24:C26"/>
    <mergeCell ref="B27:F27"/>
    <mergeCell ref="B29:F29"/>
    <mergeCell ref="B46:C47"/>
    <mergeCell ref="B49:C50"/>
    <mergeCell ref="B52:D52"/>
    <mergeCell ref="B54:F54"/>
    <mergeCell ref="B56:F56"/>
    <mergeCell ref="B30:F30"/>
    <mergeCell ref="B32:C35"/>
    <mergeCell ref="B36:F36"/>
    <mergeCell ref="B38:C41"/>
    <mergeCell ref="B42:F42"/>
  </mergeCells>
  <printOptions horizontalCentered="1"/>
  <pageMargins left="0.2362204724409449" right="0.2362204724409449" top="0.2362204724409449" bottom="0.2362204724409449" header="0" footer="0"/>
  <pageSetup fitToHeight="1" fitToWidth="1" horizontalDpi="600" verticalDpi="600" orientation="portrait" paperSize="9" scale="63" r:id="rId2"/>
  <legacyDrawing r:id="rId1"/>
</worksheet>
</file>

<file path=xl/worksheets/sheet9.xml><?xml version="1.0" encoding="utf-8"?>
<worksheet xmlns="http://schemas.openxmlformats.org/spreadsheetml/2006/main" xmlns:r="http://schemas.openxmlformats.org/officeDocument/2006/relationships">
  <sheetPr>
    <tabColor rgb="FFC1E63A"/>
    <pageSetUpPr fitToPage="1"/>
  </sheetPr>
  <dimension ref="A1:IP56"/>
  <sheetViews>
    <sheetView zoomScale="85" zoomScaleNormal="85" zoomScalePageLayoutView="0" workbookViewId="0" topLeftCell="A49">
      <selection activeCell="J48" sqref="J48"/>
    </sheetView>
  </sheetViews>
  <sheetFormatPr defaultColWidth="2.421875" defaultRowHeight="15"/>
  <cols>
    <col min="1" max="1" width="0.5625" style="8" customWidth="1"/>
    <col min="2" max="2" width="22.57421875" style="66" customWidth="1"/>
    <col min="3" max="3" width="27.57421875" style="8" customWidth="1"/>
    <col min="4" max="4" width="36.421875" style="8" customWidth="1"/>
    <col min="5" max="5" width="26.421875" style="8" customWidth="1"/>
    <col min="6" max="6" width="21.00390625" style="8" customWidth="1"/>
    <col min="7" max="7" width="21.57421875" style="8" customWidth="1"/>
    <col min="8" max="248" width="9.57421875" style="8" customWidth="1"/>
    <col min="249" max="249" width="10.421875" style="8" customWidth="1"/>
    <col min="250" max="250" width="3.421875" style="8" customWidth="1"/>
    <col min="251" max="251" width="3.140625" style="8" hidden="1" customWidth="1"/>
    <col min="252" max="252" width="8.140625" style="8" hidden="1" customWidth="1"/>
    <col min="253" max="253" width="5.00390625" style="8" customWidth="1"/>
    <col min="254" max="16384" width="2.421875" style="8" customWidth="1"/>
  </cols>
  <sheetData>
    <row r="1" spans="1:7" ht="18" thickBot="1">
      <c r="A1" s="62"/>
      <c r="B1" s="187" t="s">
        <v>12</v>
      </c>
      <c r="C1" s="188"/>
      <c r="D1" s="188"/>
      <c r="E1" s="188"/>
      <c r="F1" s="188"/>
      <c r="G1" s="189"/>
    </row>
    <row r="2" spans="1:7" ht="51" customHeight="1" thickBot="1">
      <c r="A2" s="62"/>
      <c r="B2" s="267" t="s">
        <v>79</v>
      </c>
      <c r="C2" s="191"/>
      <c r="D2" s="191"/>
      <c r="E2" s="191"/>
      <c r="F2" s="191"/>
      <c r="G2" s="192"/>
    </row>
    <row r="3" s="16" customFormat="1" ht="18" thickBot="1">
      <c r="B3" s="65"/>
    </row>
    <row r="4" spans="2:7" s="16" customFormat="1" ht="18" thickBot="1">
      <c r="B4" s="199" t="s">
        <v>13</v>
      </c>
      <c r="C4" s="200"/>
      <c r="D4" s="200"/>
      <c r="E4" s="200"/>
      <c r="F4" s="200"/>
      <c r="G4" s="233"/>
    </row>
    <row r="5" spans="2:7" s="16" customFormat="1" ht="18" thickBot="1">
      <c r="B5" s="66"/>
      <c r="C5" s="8"/>
      <c r="D5" s="8"/>
      <c r="E5" s="8"/>
      <c r="F5" s="8"/>
      <c r="G5" s="8"/>
    </row>
    <row r="6" spans="2:7" s="67" customFormat="1" ht="21.75" customHeight="1">
      <c r="B6" s="169" t="s">
        <v>3</v>
      </c>
      <c r="C6" s="252"/>
      <c r="D6" s="228"/>
      <c r="E6" s="228"/>
      <c r="F6" s="228"/>
      <c r="G6" s="229"/>
    </row>
    <row r="7" spans="2:7" s="16" customFormat="1" ht="21.75" customHeight="1">
      <c r="B7" s="170" t="s">
        <v>26</v>
      </c>
      <c r="C7" s="253"/>
      <c r="D7" s="231"/>
      <c r="E7" s="231"/>
      <c r="F7" s="231"/>
      <c r="G7" s="232"/>
    </row>
    <row r="8" spans="2:7" s="16" customFormat="1" ht="21" customHeight="1">
      <c r="B8" s="170" t="s">
        <v>4</v>
      </c>
      <c r="C8" s="225"/>
      <c r="D8" s="225"/>
      <c r="E8" s="225"/>
      <c r="F8" s="225"/>
      <c r="G8" s="226"/>
    </row>
    <row r="9" spans="2:7" s="16" customFormat="1" ht="34.5" customHeight="1">
      <c r="B9" s="170" t="s">
        <v>46</v>
      </c>
      <c r="C9" s="253"/>
      <c r="D9" s="231"/>
      <c r="E9" s="231"/>
      <c r="F9" s="231"/>
      <c r="G9" s="232"/>
    </row>
    <row r="10" spans="2:7" s="16" customFormat="1" ht="37.5" customHeight="1" thickBot="1">
      <c r="B10" s="171" t="s">
        <v>47</v>
      </c>
      <c r="C10" s="254"/>
      <c r="D10" s="240"/>
      <c r="E10" s="240"/>
      <c r="F10" s="240"/>
      <c r="G10" s="241"/>
    </row>
    <row r="11" spans="2:7" s="16" customFormat="1" ht="18" thickBot="1">
      <c r="B11" s="66"/>
      <c r="C11" s="8"/>
      <c r="D11" s="8"/>
      <c r="E11" s="8"/>
      <c r="F11" s="8"/>
      <c r="G11" s="8"/>
    </row>
    <row r="12" spans="2:7" s="16" customFormat="1" ht="18" thickBot="1">
      <c r="B12" s="199" t="s">
        <v>14</v>
      </c>
      <c r="C12" s="200"/>
      <c r="D12" s="200"/>
      <c r="E12" s="200"/>
      <c r="F12" s="200"/>
      <c r="G12" s="233"/>
    </row>
    <row r="13" spans="2:7" s="16" customFormat="1" ht="11.25" customHeight="1" thickBot="1">
      <c r="B13" s="66"/>
      <c r="C13" s="8"/>
      <c r="D13" s="8"/>
      <c r="E13" s="8"/>
      <c r="F13" s="8"/>
      <c r="G13" s="8"/>
    </row>
    <row r="14" spans="2:7" s="16" customFormat="1" ht="42" customHeight="1" thickBot="1">
      <c r="B14" s="268" t="s">
        <v>50</v>
      </c>
      <c r="C14" s="272"/>
      <c r="D14" s="128" t="s">
        <v>59</v>
      </c>
      <c r="E14" s="128" t="s">
        <v>61</v>
      </c>
      <c r="F14" s="128" t="s">
        <v>31</v>
      </c>
      <c r="G14" s="129" t="s">
        <v>60</v>
      </c>
    </row>
    <row r="15" spans="2:7" s="16" customFormat="1" ht="24.75" customHeight="1" thickBot="1">
      <c r="B15" s="215" t="s">
        <v>11</v>
      </c>
      <c r="C15" s="216"/>
      <c r="D15" s="216"/>
      <c r="E15" s="216"/>
      <c r="F15" s="216"/>
      <c r="G15" s="61"/>
    </row>
    <row r="16" spans="1:250" s="16" customFormat="1" ht="9.75" customHeight="1" thickBot="1">
      <c r="A16" s="75"/>
      <c r="B16" s="117"/>
      <c r="C16" s="96"/>
      <c r="D16" s="96"/>
      <c r="E16" s="96"/>
      <c r="F16" s="96"/>
      <c r="G16" s="96"/>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s="36" customFormat="1" ht="36" customHeight="1" thickBot="1">
      <c r="A17" s="35"/>
      <c r="B17" s="215" t="s">
        <v>7</v>
      </c>
      <c r="C17" s="217"/>
      <c r="D17" s="177" t="s">
        <v>8</v>
      </c>
      <c r="E17" s="101" t="s">
        <v>9</v>
      </c>
      <c r="F17" s="101" t="s">
        <v>6</v>
      </c>
      <c r="G17" s="103" t="s">
        <v>45</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row>
    <row r="18" spans="1:250" s="16" customFormat="1" ht="21.75" customHeight="1">
      <c r="A18" s="75"/>
      <c r="B18" s="268" t="s">
        <v>55</v>
      </c>
      <c r="C18" s="269"/>
      <c r="D18" s="131" t="s">
        <v>40</v>
      </c>
      <c r="E18" s="132">
        <v>52.05</v>
      </c>
      <c r="F18" s="133"/>
      <c r="G18" s="134">
        <f aca="true" t="shared" si="0" ref="G18:G26">E18*F18</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s="16" customFormat="1" ht="21.75" customHeight="1">
      <c r="A19" s="75"/>
      <c r="B19" s="270"/>
      <c r="C19" s="271"/>
      <c r="D19" s="172" t="s">
        <v>42</v>
      </c>
      <c r="E19" s="136">
        <v>52.05</v>
      </c>
      <c r="F19" s="78"/>
      <c r="G19" s="137">
        <f t="shared" si="0"/>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250" s="16" customFormat="1" ht="21.75" customHeight="1" thickBot="1">
      <c r="A20" s="75"/>
      <c r="B20" s="270"/>
      <c r="C20" s="271"/>
      <c r="D20" s="138" t="s">
        <v>41</v>
      </c>
      <c r="E20" s="139">
        <v>55.01</v>
      </c>
      <c r="F20" s="82"/>
      <c r="G20" s="140">
        <f t="shared" si="0"/>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2:250" s="16" customFormat="1" ht="21.75" customHeight="1">
      <c r="B21" s="268" t="s">
        <v>1</v>
      </c>
      <c r="C21" s="269"/>
      <c r="D21" s="131" t="s">
        <v>40</v>
      </c>
      <c r="E21" s="132">
        <v>56.42</v>
      </c>
      <c r="F21" s="133"/>
      <c r="G21" s="134">
        <f t="shared" si="0"/>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s="16" customFormat="1" ht="21.75" customHeight="1">
      <c r="A22" s="95"/>
      <c r="B22" s="270"/>
      <c r="C22" s="271"/>
      <c r="D22" s="172" t="s">
        <v>42</v>
      </c>
      <c r="E22" s="136">
        <v>56.42</v>
      </c>
      <c r="F22" s="78"/>
      <c r="G22" s="137">
        <f t="shared" si="0"/>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s="16" customFormat="1" ht="21.75" customHeight="1" thickBot="1">
      <c r="A23" s="95"/>
      <c r="B23" s="218"/>
      <c r="C23" s="220"/>
      <c r="D23" s="138" t="s">
        <v>41</v>
      </c>
      <c r="E23" s="139">
        <v>56.42</v>
      </c>
      <c r="F23" s="82"/>
      <c r="G23" s="140">
        <f t="shared" si="0"/>
        <v>0</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2:250" s="16" customFormat="1" ht="21.75" customHeight="1">
      <c r="B24" s="268" t="s">
        <v>2</v>
      </c>
      <c r="C24" s="269"/>
      <c r="D24" s="175" t="s">
        <v>40</v>
      </c>
      <c r="E24" s="142">
        <v>61.05</v>
      </c>
      <c r="F24" s="143"/>
      <c r="G24" s="144">
        <f t="shared" si="0"/>
        <v>0</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s="16" customFormat="1" ht="21.75" customHeight="1">
      <c r="A25" s="95"/>
      <c r="B25" s="270"/>
      <c r="C25" s="271"/>
      <c r="D25" s="172" t="s">
        <v>42</v>
      </c>
      <c r="E25" s="136">
        <v>61.05</v>
      </c>
      <c r="F25" s="78"/>
      <c r="G25" s="137">
        <f t="shared" si="0"/>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s="16" customFormat="1" ht="21.75" customHeight="1" thickBot="1">
      <c r="A26" s="95"/>
      <c r="B26" s="218"/>
      <c r="C26" s="220"/>
      <c r="D26" s="176" t="s">
        <v>41</v>
      </c>
      <c r="E26" s="146">
        <v>64.01</v>
      </c>
      <c r="F26" s="127"/>
      <c r="G26" s="147">
        <f t="shared" si="0"/>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7" s="16" customFormat="1" ht="24.75" customHeight="1" thickBot="1">
      <c r="A27" s="75"/>
      <c r="B27" s="215" t="s">
        <v>11</v>
      </c>
      <c r="C27" s="216"/>
      <c r="D27" s="216"/>
      <c r="E27" s="216"/>
      <c r="F27" s="217"/>
      <c r="G27" s="148">
        <f>SUM(G18:G26)</f>
        <v>0</v>
      </c>
    </row>
    <row r="28" spans="1:7" s="16" customFormat="1" ht="9.75" customHeight="1" thickBot="1">
      <c r="A28" s="75"/>
      <c r="B28" s="85"/>
      <c r="G28" s="149"/>
    </row>
    <row r="29" spans="1:7" s="16" customFormat="1" ht="24.75" customHeight="1" thickBot="1">
      <c r="A29" s="75"/>
      <c r="B29" s="215" t="s">
        <v>21</v>
      </c>
      <c r="C29" s="216"/>
      <c r="D29" s="216"/>
      <c r="E29" s="216"/>
      <c r="F29" s="216"/>
      <c r="G29" s="159"/>
    </row>
    <row r="30" spans="1:7" s="16" customFormat="1" ht="24.75" customHeight="1" thickBot="1">
      <c r="A30" s="75"/>
      <c r="B30" s="215" t="s">
        <v>22</v>
      </c>
      <c r="C30" s="216"/>
      <c r="D30" s="216"/>
      <c r="E30" s="216"/>
      <c r="F30" s="216"/>
      <c r="G30" s="159"/>
    </row>
    <row r="31" spans="1:7" s="16" customFormat="1" ht="9" customHeight="1" thickBot="1">
      <c r="A31" s="75"/>
      <c r="B31" s="66"/>
      <c r="C31" s="8"/>
      <c r="D31" s="8"/>
      <c r="E31" s="8"/>
      <c r="F31" s="8"/>
      <c r="G31" s="8"/>
    </row>
    <row r="32" spans="1:7" s="16" customFormat="1" ht="34.5" customHeight="1">
      <c r="A32" s="75"/>
      <c r="B32" s="268" t="s">
        <v>67</v>
      </c>
      <c r="C32" s="269"/>
      <c r="D32" s="173" t="s">
        <v>8</v>
      </c>
      <c r="E32" s="73" t="s">
        <v>9</v>
      </c>
      <c r="F32" s="73" t="s">
        <v>6</v>
      </c>
      <c r="G32" s="74" t="s">
        <v>45</v>
      </c>
    </row>
    <row r="33" spans="1:7" s="16" customFormat="1" ht="21.75" customHeight="1">
      <c r="A33" s="75"/>
      <c r="B33" s="270"/>
      <c r="C33" s="271"/>
      <c r="D33" s="172" t="s">
        <v>40</v>
      </c>
      <c r="E33" s="136">
        <v>26.09</v>
      </c>
      <c r="F33" s="78"/>
      <c r="G33" s="137">
        <f>E33*F33</f>
        <v>0</v>
      </c>
    </row>
    <row r="34" spans="1:7" s="16" customFormat="1" ht="21.75" customHeight="1">
      <c r="A34" s="75"/>
      <c r="B34" s="270"/>
      <c r="C34" s="271"/>
      <c r="D34" s="172" t="s">
        <v>42</v>
      </c>
      <c r="E34" s="136">
        <v>26.09</v>
      </c>
      <c r="F34" s="78"/>
      <c r="G34" s="137">
        <f>E34*F34</f>
        <v>0</v>
      </c>
    </row>
    <row r="35" spans="1:7" s="16" customFormat="1" ht="21.75" customHeight="1" thickBot="1">
      <c r="A35" s="75"/>
      <c r="B35" s="218"/>
      <c r="C35" s="220"/>
      <c r="D35" s="176" t="s">
        <v>41</v>
      </c>
      <c r="E35" s="146">
        <v>27.5</v>
      </c>
      <c r="F35" s="127"/>
      <c r="G35" s="147">
        <f>E35*F35</f>
        <v>0</v>
      </c>
    </row>
    <row r="36" spans="1:7" s="16" customFormat="1" ht="24.75" customHeight="1" thickBot="1">
      <c r="A36" s="75"/>
      <c r="B36" s="215" t="s">
        <v>11</v>
      </c>
      <c r="C36" s="216"/>
      <c r="D36" s="216"/>
      <c r="E36" s="216"/>
      <c r="F36" s="217"/>
      <c r="G36" s="151">
        <f>SUM(G33:G35)</f>
        <v>0</v>
      </c>
    </row>
    <row r="37" spans="1:7" s="16" customFormat="1" ht="9" customHeight="1" thickBot="1">
      <c r="A37" s="75"/>
      <c r="B37" s="85"/>
      <c r="C37" s="65"/>
      <c r="D37" s="65"/>
      <c r="E37" s="8"/>
      <c r="F37" s="65"/>
      <c r="G37" s="8"/>
    </row>
    <row r="38" spans="1:7" s="16" customFormat="1" ht="36.75" customHeight="1">
      <c r="A38" s="75"/>
      <c r="B38" s="268" t="s">
        <v>10</v>
      </c>
      <c r="C38" s="269"/>
      <c r="D38" s="173" t="s">
        <v>8</v>
      </c>
      <c r="E38" s="73" t="s">
        <v>9</v>
      </c>
      <c r="F38" s="73" t="s">
        <v>6</v>
      </c>
      <c r="G38" s="74" t="s">
        <v>45</v>
      </c>
    </row>
    <row r="39" spans="1:7" s="16" customFormat="1" ht="21.75" customHeight="1">
      <c r="A39" s="75"/>
      <c r="B39" s="270"/>
      <c r="C39" s="271"/>
      <c r="D39" s="172" t="s">
        <v>40</v>
      </c>
      <c r="E39" s="136">
        <v>15.68</v>
      </c>
      <c r="F39" s="78"/>
      <c r="G39" s="137">
        <f>E39*F39</f>
        <v>0</v>
      </c>
    </row>
    <row r="40" spans="1:7" s="16" customFormat="1" ht="21.75" customHeight="1">
      <c r="A40" s="75"/>
      <c r="B40" s="270"/>
      <c r="C40" s="271"/>
      <c r="D40" s="172" t="s">
        <v>42</v>
      </c>
      <c r="E40" s="136">
        <v>15.68</v>
      </c>
      <c r="F40" s="78"/>
      <c r="G40" s="137">
        <f>E40*F40</f>
        <v>0</v>
      </c>
    </row>
    <row r="41" spans="1:7" s="16" customFormat="1" ht="21.75" customHeight="1" thickBot="1">
      <c r="A41" s="75"/>
      <c r="B41" s="218"/>
      <c r="C41" s="220"/>
      <c r="D41" s="176" t="s">
        <v>41</v>
      </c>
      <c r="E41" s="146">
        <v>16.46</v>
      </c>
      <c r="F41" s="127"/>
      <c r="G41" s="147">
        <f>E41*F41</f>
        <v>0</v>
      </c>
    </row>
    <row r="42" spans="1:7" s="16" customFormat="1" ht="24.75" customHeight="1" thickBot="1">
      <c r="A42" s="75"/>
      <c r="B42" s="215" t="s">
        <v>11</v>
      </c>
      <c r="C42" s="216"/>
      <c r="D42" s="216"/>
      <c r="E42" s="216"/>
      <c r="F42" s="217"/>
      <c r="G42" s="152">
        <f>SUM(G39:G41)</f>
        <v>0</v>
      </c>
    </row>
    <row r="43" spans="1:7" s="16" customFormat="1" ht="18" thickBot="1">
      <c r="A43" s="75"/>
      <c r="B43" s="66"/>
      <c r="C43" s="8"/>
      <c r="D43" s="96"/>
      <c r="E43" s="96"/>
      <c r="F43" s="96"/>
      <c r="G43" s="96"/>
    </row>
    <row r="44" spans="1:7" s="16" customFormat="1" ht="18" thickBot="1">
      <c r="A44" s="75"/>
      <c r="B44" s="199" t="s">
        <v>15</v>
      </c>
      <c r="C44" s="200"/>
      <c r="D44" s="200"/>
      <c r="E44" s="200"/>
      <c r="F44" s="200"/>
      <c r="G44" s="233"/>
    </row>
    <row r="45" spans="1:7" s="16" customFormat="1" ht="18" thickBot="1">
      <c r="A45" s="75"/>
      <c r="B45" s="65"/>
      <c r="C45" s="8"/>
      <c r="D45" s="98"/>
      <c r="E45" s="98"/>
      <c r="F45" s="98"/>
      <c r="G45" s="98"/>
    </row>
    <row r="46" spans="1:5" s="16" customFormat="1" ht="24.75" customHeight="1">
      <c r="A46" s="75"/>
      <c r="B46" s="268" t="s">
        <v>56</v>
      </c>
      <c r="C46" s="272"/>
      <c r="D46" s="73" t="s">
        <v>34</v>
      </c>
      <c r="E46" s="74" t="s">
        <v>16</v>
      </c>
    </row>
    <row r="47" spans="1:7" s="16" customFormat="1" ht="27.75" customHeight="1" thickBot="1">
      <c r="A47" s="75"/>
      <c r="B47" s="218"/>
      <c r="C47" s="255"/>
      <c r="D47" s="153">
        <v>14320</v>
      </c>
      <c r="E47" s="174"/>
      <c r="F47" s="8"/>
      <c r="G47" s="8"/>
    </row>
    <row r="48" spans="1:7" s="16" customFormat="1" ht="36" customHeight="1" thickBot="1">
      <c r="A48" s="75"/>
      <c r="E48" s="155"/>
      <c r="F48" s="8"/>
      <c r="G48" s="72" t="s">
        <v>43</v>
      </c>
    </row>
    <row r="49" spans="1:7" s="16" customFormat="1" ht="24.75" customHeight="1" thickBot="1">
      <c r="A49" s="75"/>
      <c r="B49" s="268" t="s">
        <v>57</v>
      </c>
      <c r="C49" s="272"/>
      <c r="D49" s="73" t="s">
        <v>35</v>
      </c>
      <c r="E49" s="74" t="s">
        <v>52</v>
      </c>
      <c r="G49" s="156">
        <f>E47*D47+E50*D50</f>
        <v>0</v>
      </c>
    </row>
    <row r="50" spans="1:5" s="16" customFormat="1" ht="26.25" customHeight="1" thickBot="1">
      <c r="A50" s="75"/>
      <c r="B50" s="218"/>
      <c r="C50" s="255"/>
      <c r="D50" s="153">
        <v>2864</v>
      </c>
      <c r="E50" s="174"/>
    </row>
    <row r="51" spans="1:7" s="16" customFormat="1" ht="18" thickBot="1">
      <c r="A51" s="75"/>
      <c r="B51" s="85"/>
      <c r="C51" s="124"/>
      <c r="D51" s="113"/>
      <c r="E51" s="113"/>
      <c r="F51" s="8"/>
      <c r="G51" s="8"/>
    </row>
    <row r="52" spans="1:7" s="16" customFormat="1" ht="24.75" customHeight="1" thickBot="1">
      <c r="A52" s="75"/>
      <c r="B52" s="199" t="s">
        <v>64</v>
      </c>
      <c r="C52" s="200"/>
      <c r="D52" s="200"/>
      <c r="E52" s="158"/>
      <c r="F52" s="8"/>
      <c r="G52" s="8"/>
    </row>
    <row r="53" ht="18" thickBot="1"/>
    <row r="54" spans="2:7" ht="16.5" customHeight="1" thickBot="1">
      <c r="B54" s="273" t="s">
        <v>44</v>
      </c>
      <c r="C54" s="274"/>
      <c r="D54" s="274"/>
      <c r="E54" s="274"/>
      <c r="F54" s="274"/>
      <c r="G54" s="157">
        <f>G15+G27+G29+G30+G36+G42+G49+E52</f>
        <v>0</v>
      </c>
    </row>
    <row r="55" ht="18" thickBot="1"/>
    <row r="56" spans="2:7" ht="30" customHeight="1" thickBot="1">
      <c r="B56" s="234" t="s">
        <v>28</v>
      </c>
      <c r="C56" s="235"/>
      <c r="D56" s="235"/>
      <c r="E56" s="235"/>
      <c r="F56" s="235"/>
      <c r="G56" s="163">
        <f>G54*0.00838</f>
        <v>0</v>
      </c>
    </row>
  </sheetData>
  <sheetProtection/>
  <mergeCells count="28">
    <mergeCell ref="B49:C50"/>
    <mergeCell ref="B52:D52"/>
    <mergeCell ref="B54:F54"/>
    <mergeCell ref="B56:F56"/>
    <mergeCell ref="B32:C35"/>
    <mergeCell ref="B36:F36"/>
    <mergeCell ref="B38:C41"/>
    <mergeCell ref="B42:F42"/>
    <mergeCell ref="B44:G44"/>
    <mergeCell ref="B46:C47"/>
    <mergeCell ref="B18:C20"/>
    <mergeCell ref="B21:C23"/>
    <mergeCell ref="B24:C26"/>
    <mergeCell ref="B27:F27"/>
    <mergeCell ref="B29:F29"/>
    <mergeCell ref="B30:F30"/>
    <mergeCell ref="C9:G9"/>
    <mergeCell ref="C10:G10"/>
    <mergeCell ref="B12:G12"/>
    <mergeCell ref="B14:C14"/>
    <mergeCell ref="B15:F15"/>
    <mergeCell ref="B17:C17"/>
    <mergeCell ref="B1:G1"/>
    <mergeCell ref="B2:G2"/>
    <mergeCell ref="B4:G4"/>
    <mergeCell ref="C6:G6"/>
    <mergeCell ref="C7:G7"/>
    <mergeCell ref="C8:G8"/>
  </mergeCells>
  <printOptions horizontalCentered="1"/>
  <pageMargins left="0.2362204724409449" right="0.2362204724409449" top="0.2362204724409449" bottom="0.2362204724409449" header="0" footer="0"/>
  <pageSetup fitToHeight="1" fitToWidth="1" horizontalDpi="600" verticalDpi="600" orientation="portrait" paperSize="9" scale="6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2015-05-12T16:16:42Z</cp:lastPrinted>
  <dcterms:created xsi:type="dcterms:W3CDTF">2006-09-12T15:06:44Z</dcterms:created>
  <dcterms:modified xsi:type="dcterms:W3CDTF">2023-10-30T08:48:28Z</dcterms:modified>
  <cp:category/>
  <cp:version/>
  <cp:contentType/>
  <cp:contentStatus/>
</cp:coreProperties>
</file>